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d00ecde8c536f5f/Radna površina/Polugodišnji 062026/"/>
    </mc:Choice>
  </mc:AlternateContent>
  <xr:revisionPtr revIDLastSave="0" documentId="8_{7E3DC6C7-163A-48D9-82F3-C4B7F2CA6E1A}" xr6:coauthVersionLast="47" xr6:coauthVersionMax="47" xr10:uidLastSave="{00000000-0000-0000-0000-000000000000}"/>
  <bookViews>
    <workbookView xWindow="-108" yWindow="-108" windowWidth="23256" windowHeight="12456" firstSheet="1" activeTab="4" xr2:uid="{74F2315C-8DAC-4CCB-BD19-1BBB32C922C6}"/>
  </bookViews>
  <sheets>
    <sheet name="Sažetak" sheetId="2" r:id="rId1"/>
    <sheet name="Prihodi i rashodi prema ekonoms" sheetId="4" r:id="rId2"/>
    <sheet name="Prihodi i rashodi prema izvorim" sheetId="5" r:id="rId3"/>
    <sheet name="Rashodi prema funkcijskoj klasi" sheetId="6" r:id="rId4"/>
    <sheet name="Izvršenje po programskoj klasif" sheetId="10" r:id="rId5"/>
    <sheet name="rezultat" sheetId="1" r:id="rId6"/>
    <sheet name="rezultat po izvorima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5" i="1"/>
  <c r="C13" i="1"/>
  <c r="B13" i="1"/>
  <c r="C9" i="1"/>
  <c r="B9" i="1"/>
  <c r="C5" i="1"/>
  <c r="B5" i="1"/>
  <c r="D3" i="1"/>
  <c r="E5" i="2"/>
  <c r="F18" i="2"/>
  <c r="F17" i="2"/>
  <c r="F15" i="2"/>
  <c r="F14" i="2"/>
  <c r="F13" i="2"/>
  <c r="F12" i="2"/>
  <c r="F9" i="2"/>
  <c r="F8" i="2"/>
  <c r="F6" i="2"/>
  <c r="F5" i="2"/>
  <c r="E18" i="2"/>
  <c r="E17" i="2"/>
  <c r="E15" i="2"/>
  <c r="E14" i="2"/>
  <c r="E12" i="2"/>
  <c r="E9" i="2"/>
  <c r="E8" i="2"/>
  <c r="E6" i="2"/>
  <c r="E13" i="2"/>
  <c r="B16" i="1"/>
  <c r="C16" i="1"/>
  <c r="C2" i="3"/>
  <c r="D2" i="3"/>
  <c r="F2" i="3"/>
  <c r="E7" i="3"/>
  <c r="G7" i="3" s="1"/>
  <c r="E4" i="3"/>
  <c r="G4" i="3" s="1"/>
  <c r="C19" i="2"/>
  <c r="D12" i="1"/>
  <c r="D11" i="1"/>
  <c r="D8" i="1"/>
  <c r="D7" i="1"/>
  <c r="D4" i="1"/>
  <c r="D15" i="2"/>
  <c r="C15" i="2"/>
  <c r="B15" i="2"/>
  <c r="D10" i="2"/>
  <c r="C10" i="2"/>
  <c r="B10" i="2"/>
  <c r="D7" i="2"/>
  <c r="C7" i="2"/>
  <c r="C11" i="2" s="1"/>
  <c r="C20" i="2" s="1"/>
  <c r="B7" i="2"/>
  <c r="C17" i="1" l="1"/>
  <c r="F7" i="2"/>
  <c r="E7" i="2"/>
  <c r="F10" i="2"/>
  <c r="E10" i="2"/>
  <c r="B11" i="2"/>
  <c r="D13" i="1"/>
  <c r="E6" i="3"/>
  <c r="G6" i="3" s="1"/>
  <c r="E5" i="3"/>
  <c r="G5" i="3" s="1"/>
  <c r="E3" i="3"/>
  <c r="E2" i="3" s="1"/>
  <c r="D9" i="1"/>
  <c r="B17" i="1"/>
  <c r="D11" i="2"/>
  <c r="F11" i="2" l="1"/>
  <c r="E11" i="2"/>
  <c r="B16" i="2"/>
  <c r="B19" i="2" s="1"/>
  <c r="B20" i="2" s="1"/>
  <c r="D16" i="2"/>
  <c r="D5" i="1"/>
  <c r="G3" i="3"/>
  <c r="G2" i="3" s="1"/>
  <c r="D19" i="2" l="1"/>
  <c r="F16" i="2"/>
  <c r="E16" i="2"/>
  <c r="E19" i="2" l="1"/>
  <c r="F19" i="2"/>
  <c r="D20" i="2"/>
</calcChain>
</file>

<file path=xl/sharedStrings.xml><?xml version="1.0" encoding="utf-8"?>
<sst xmlns="http://schemas.openxmlformats.org/spreadsheetml/2006/main" count="496" uniqueCount="199">
  <si>
    <t/>
  </si>
  <si>
    <t>Račun / opis</t>
  </si>
  <si>
    <t>Izvršenje 2025.</t>
  </si>
  <si>
    <t>Indeks  3/1*100</t>
  </si>
  <si>
    <t>Indeks  3/2*100</t>
  </si>
  <si>
    <t>A) SAŽETAK RAČUNA PRIHODA I RASHODA</t>
  </si>
  <si>
    <t xml:space="preserve">6 Prihodi poslovanja                                                                                  </t>
  </si>
  <si>
    <t xml:space="preserve">7 Prihodi od prodaje nefinancijske imovine                                                            </t>
  </si>
  <si>
    <t xml:space="preserve"> UKUPNI PRIHODI</t>
  </si>
  <si>
    <t xml:space="preserve">3 Rashodi poslovanja                                                                                  </t>
  </si>
  <si>
    <t xml:space="preserve">4 Rashodi za nabavu nefinancijske imovine                                                             </t>
  </si>
  <si>
    <t xml:space="preserve"> UKUPNI RASHODI</t>
  </si>
  <si>
    <t xml:space="preserve"> RAZLIKA - VIŠAK / MANJAK</t>
  </si>
  <si>
    <t>B) SAŽETAK RAČUNA FINANCIRANJA</t>
  </si>
  <si>
    <t xml:space="preserve">8 Primici od financijske imovine i zaduživanja                                                        </t>
  </si>
  <si>
    <t xml:space="preserve">5 Izdaci za financijsku imovinu i otplate zajmova                                                     </t>
  </si>
  <si>
    <t>C) PRENESENI VIŠAK ILI PRENESENI MANJAK</t>
  </si>
  <si>
    <t>PRENESENI VIŠAK/MANJAK IZ PRETHODNE GODINE</t>
  </si>
  <si>
    <t>PRIJENOS VIŠKA/MANKA U SLJEDEĆE RAZDOBLJE</t>
  </si>
  <si>
    <t>VIŠAK/MANJAK + NETO FINANCIRANJE + PRIJENOS VIŠKA/MANJKA IZ PRETHODNE(IH) GODINE – PRIJENOS VIŠKA/MANJKA U SLJEDEĆE RAZDOBLJE</t>
  </si>
  <si>
    <t xml:space="preserve">Izvori              </t>
  </si>
  <si>
    <t>Indeks</t>
  </si>
  <si>
    <t>Prihodi grad</t>
  </si>
  <si>
    <t>Prihodi ostalo</t>
  </si>
  <si>
    <t> Ukupno prihodi</t>
  </si>
  <si>
    <t>Rashodi grad</t>
  </si>
  <si>
    <t>Rashodi ostalo</t>
  </si>
  <si>
    <t> Ukupno rashodi</t>
  </si>
  <si>
    <t>Preneseni višak/manjak grad</t>
  </si>
  <si>
    <t>Preneseni višak/manjak ostalo</t>
  </si>
  <si>
    <t> ukupno manjak prenesen</t>
  </si>
  <si>
    <t>Rezultat grad</t>
  </si>
  <si>
    <t>Rezultat ostalo</t>
  </si>
  <si>
    <t>UKUPAN REZULTAT</t>
  </si>
  <si>
    <t>REALIZIRANO PRIHODI</t>
  </si>
  <si>
    <t>REALIZIRANO RASHODI</t>
  </si>
  <si>
    <t>REZULTAT PO IZVORIMA TEKUĆEG RAZDOBLJA</t>
  </si>
  <si>
    <t>PRENESENI REZULTAT</t>
  </si>
  <si>
    <t xml:space="preserve">  </t>
  </si>
  <si>
    <t>NAMJENSKI PRIHODI PRORAČUNSKIH KORISNIKA</t>
  </si>
  <si>
    <t>RAZLIKA VIŠAK/MANJAK + RAZLIKA PRIMITAKA I IZDATAKA</t>
  </si>
  <si>
    <t>RAZLIKA PRIMITAKA I IZDATAKA</t>
  </si>
  <si>
    <t>Izvorni plan 2026.</t>
  </si>
  <si>
    <t>Izvršenje 2026.</t>
  </si>
  <si>
    <t>Plan 2026</t>
  </si>
  <si>
    <t>Izvršenje 2026</t>
  </si>
  <si>
    <t>VRSTA PRIHODA / PRIMITAKA</t>
  </si>
  <si>
    <t xml:space="preserve">REZULTAT </t>
  </si>
  <si>
    <t>SVEUKUPNO PRIHODI/RASHODI</t>
  </si>
  <si>
    <t>DONACIJE ZA PRORAČUNSKE KORISNIKE</t>
  </si>
  <si>
    <t>Izvor   1.1.</t>
  </si>
  <si>
    <t>Izvor   1.2.</t>
  </si>
  <si>
    <t>Izvor  5.0.114</t>
  </si>
  <si>
    <t>Izvor 4.9.</t>
  </si>
  <si>
    <t>Izvor  6.9.</t>
  </si>
  <si>
    <t>PRIHODI I PRIMICI IZ NADLEŽNOG PRORAČUNA - ostali prihodi i primici</t>
  </si>
  <si>
    <t>PRIHODI I PRIMICI IZ NADLEŽNOG PRORAČUNA - prihodi za decentralizirane funkcije vatrogastvo</t>
  </si>
  <si>
    <t>PRIHODI I PRIMICI IZ NADLEŽNOG PRORAČUNA - pomoći iz državnog proračuna DEC JVP</t>
  </si>
  <si>
    <t>Prihodi i rashodi prema ekonomskoj klasifikaciji</t>
  </si>
  <si>
    <t>Za razdoblje od 01.01.2026. do 30.06.2026.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</si>
  <si>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</si>
  <si>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</si>
  <si>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</si>
  <si>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</si>
  <si>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</si>
  <si>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</si>
  <si>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</si>
  <si>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</si>
  <si>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</si>
  <si>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</si>
  <si>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</si>
  <si>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</si>
  <si>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</si>
  <si>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</si>
  <si>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</si>
  <si>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</si>
  <si>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</si>
  <si>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</si>
  <si>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</si>
  <si>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</si>
  <si>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</si>
  <si>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</si>
  <si>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</si>
  <si>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</si>
  <si>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</si>
  <si>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</si>
  <si>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</si>
  <si>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3131 Doprinosi za mirovinsko osiguranje za staž s povećanim trajanjem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</si>
  <si>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</si>
  <si>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</si>
  <si>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</si>
  <si>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</si>
  <si>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</si>
  <si>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</si>
  <si>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</si>
  <si>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</si>
  <si>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</si>
  <si>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</si>
  <si>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</si>
  <si>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</si>
  <si>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</si>
  <si>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</si>
  <si>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</si>
  <si>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</si>
  <si>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</si>
  <si>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</si>
  <si>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</si>
  <si>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</si>
  <si>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</si>
  <si>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3295 Pristojbe i naknade</t>
  </si>
  <si>
    <t>3299 Ostali nespomenuti rashodi poslovanja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</si>
  <si>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</si>
  <si>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</si>
  <si>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</si>
  <si>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</si>
  <si>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</si>
  <si>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</si>
  <si>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</si>
  <si>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</si>
  <si>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OSTALI PRIHODI I PRIMICI GRADA</t>
  </si>
  <si>
    <t>Izvor 1.2. PRIHODI ZA DECENTRALIZIRANE FUNKCIJE-VATROGASTVO</t>
  </si>
  <si>
    <t>Izvor 3. VLASTITI PRIHODI</t>
  </si>
  <si>
    <t>Izvor 3.9. VLASTITI PRIHODI PRORAČUNSKIH KORISNIKA</t>
  </si>
  <si>
    <t>Izvor 4. PRIHODI ZA POSEBNE NAMJENE</t>
  </si>
  <si>
    <t>Izvor 4.9. NAMJENSKI PRIHODI PRORAČUNSKIH KORISNIKA</t>
  </si>
  <si>
    <t>Izvor 5. POMOĆI</t>
  </si>
  <si>
    <t>Izvor 5.0. POMOĆI IZ DRŽAVNOG PRORAČUNA</t>
  </si>
  <si>
    <t>Izvor 6. DONACIJE</t>
  </si>
  <si>
    <t>Izvor 6.9. DONACIJE ZA PRORAČUNSKE KORISNIKE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</si>
  <si>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</si>
  <si>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</si>
  <si>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</si>
  <si>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</si>
  <si>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</si>
  <si>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Indeks 3/1</t>
  </si>
  <si>
    <t>Indeks 3/2</t>
  </si>
  <si>
    <t>Funkcijska klasifikacija  SVEUKUPNI RASHODI</t>
  </si>
  <si>
    <t>Funkcijska klasifikacija 03 Javni red i sigurnost</t>
  </si>
  <si>
    <t>Funkcijska klasifikacija 032 Usluge protupožarne zaštite</t>
  </si>
  <si>
    <t>Indeks 2/1</t>
  </si>
  <si>
    <t>UKUPNO RASHODI I IZDATCI</t>
  </si>
  <si>
    <t>Organizacijska klasifikacija</t>
  </si>
  <si>
    <t>Izvori</t>
  </si>
  <si>
    <t>Projekt/Aktivnost</t>
  </si>
  <si>
    <t>VRSTA RASHODA I IZDATAKA</t>
  </si>
  <si>
    <t>RAZDJEL 004 UPRAVNI ODJEL ZA KOMUNALNI SUSTAV I ZAŠTITU OKOLIŠA</t>
  </si>
  <si>
    <t>GLAVA 00402 JAVNA VATROGASNA POSTROJBA</t>
  </si>
  <si>
    <t>4103</t>
  </si>
  <si>
    <t>Program: PROGRAM ZAŠTITE OD POŽARA</t>
  </si>
  <si>
    <t>A410301</t>
  </si>
  <si>
    <t>Aktivnost: REDOVNA DJELATNOST JVP</t>
  </si>
  <si>
    <t>31</t>
  </si>
  <si>
    <t>Rashodi za zaposlene</t>
  </si>
  <si>
    <t>3111</t>
  </si>
  <si>
    <t>Plaće za redovan rad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</si>
  <si>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</si>
  <si>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</si>
  <si>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</si>
  <si>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</si>
  <si>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</si>
  <si>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</si>
  <si>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</si>
  <si>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</si>
  <si>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</si>
  <si>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</si>
  <si>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</si>
  <si>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</si>
  <si>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</si>
  <si>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</si>
  <si>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</si>
  <si>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</si>
  <si>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</si>
  <si>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</si>
  <si>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</si>
  <si>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</si>
  <si>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</si>
  <si>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</si>
  <si>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</si>
  <si>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</si>
  <si>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3235</t>
  </si>
  <si>
    <t>Zakupnine i najamnine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</si>
  <si>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</si>
  <si>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</si>
  <si>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</si>
  <si>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</si>
  <si>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</si>
  <si>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</si>
  <si>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</si>
  <si>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</si>
  <si>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3295</t>
  </si>
  <si>
    <t>Pristojbe i naknade</t>
  </si>
  <si>
    <t>3299</t>
  </si>
  <si>
    <t>Ostali nespomenuti rashodi poslovanja</t>
  </si>
  <si>
    <t>4801</t>
  </si>
  <si>
    <t>Program: ULAGANJA U OPREMU ZA VATROGASNU ZAŠTITU</t>
  </si>
  <si>
    <t>K480101</t>
  </si>
  <si>
    <t>Kapitalni projekt: ULAGANJA U OPREMU ZA VATROGASNU ZAŠTITU</t>
  </si>
  <si>
    <t>42</t>
  </si>
  <si>
    <t>Rashodi za nabavu proizvedene dugotrajne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</si>
</sst>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0.00##\%"/>
  </numFmts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rgb="FFFFFFFF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7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b/>
      <sz val="14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3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7" fillId="0" borderId="0"/>
  </cellStyleXfs>
  <cellXfs count="115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justify"/>
    </xf>
    <xf numFmtId="0" fontId="4" fillId="3" borderId="1" xfId="2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vertical="justify"/>
    </xf>
    <xf numFmtId="4" fontId="5" fillId="0" borderId="1" xfId="2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/>
    </xf>
    <xf numFmtId="0" fontId="5" fillId="4" borderId="1" xfId="2" applyFont="1" applyFill="1" applyBorder="1" applyAlignment="1">
      <alignment vertical="justify"/>
    </xf>
    <xf numFmtId="4" fontId="5" fillId="4" borderId="1" xfId="2" applyNumberFormat="1" applyFont="1" applyFill="1" applyBorder="1" applyAlignment="1">
      <alignment vertical="center"/>
    </xf>
    <xf numFmtId="4" fontId="5" fillId="4" borderId="1" xfId="2" applyNumberFormat="1" applyFont="1" applyFill="1" applyBorder="1" applyAlignment="1">
      <alignment horizontal="right" vertical="center"/>
    </xf>
    <xf numFmtId="0" fontId="4" fillId="3" borderId="1" xfId="2" applyFont="1" applyFill="1" applyBorder="1" applyAlignment="1">
      <alignment vertical="justify"/>
    </xf>
    <xf numFmtId="4" fontId="4" fillId="3" borderId="1" xfId="2" applyNumberFormat="1" applyFont="1" applyFill="1" applyBorder="1" applyAlignment="1">
      <alignment vertical="center"/>
    </xf>
    <xf numFmtId="4" fontId="4" fillId="3" borderId="1" xfId="2" applyNumberFormat="1" applyFont="1" applyFill="1" applyBorder="1" applyAlignment="1">
      <alignment horizontal="right" vertical="center"/>
    </xf>
    <xf numFmtId="4" fontId="6" fillId="0" borderId="1" xfId="2" applyNumberFormat="1" applyFont="1" applyBorder="1" applyAlignment="1">
      <alignment horizontal="right"/>
    </xf>
    <xf numFmtId="0" fontId="5" fillId="4" borderId="0" xfId="2" applyFont="1" applyFill="1" applyAlignment="1">
      <alignment vertical="center"/>
    </xf>
    <xf numFmtId="0" fontId="5" fillId="5" borderId="1" xfId="2" applyFont="1" applyFill="1" applyBorder="1" applyAlignment="1">
      <alignment vertical="justify"/>
    </xf>
    <xf numFmtId="4" fontId="5" fillId="5" borderId="1" xfId="2" applyNumberFormat="1" applyFont="1" applyFill="1" applyBorder="1" applyAlignment="1">
      <alignment vertical="center"/>
    </xf>
    <xf numFmtId="4" fontId="5" fillId="5" borderId="1" xfId="2" applyNumberFormat="1" applyFont="1" applyFill="1" applyBorder="1" applyAlignment="1">
      <alignment horizontal="right" vertical="center"/>
    </xf>
    <xf numFmtId="0" fontId="7" fillId="4" borderId="1" xfId="2" applyFont="1" applyFill="1" applyBorder="1" applyAlignment="1">
      <alignment vertical="justify"/>
    </xf>
    <xf numFmtId="4" fontId="7" fillId="4" borderId="1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4" fontId="9" fillId="7" borderId="5" xfId="0" applyNumberFormat="1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4" fontId="11" fillId="8" borderId="5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9" borderId="5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/>
    </xf>
    <xf numFmtId="0" fontId="5" fillId="4" borderId="1" xfId="2" applyFont="1" applyFill="1" applyBorder="1" applyAlignment="1">
      <alignment vertical="center"/>
    </xf>
    <xf numFmtId="4" fontId="0" fillId="0" borderId="0" xfId="0" applyNumberFormat="1"/>
    <xf numFmtId="0" fontId="15" fillId="0" borderId="7" xfId="0" applyFont="1" applyBorder="1" applyAlignment="1">
      <alignment horizontal="center" vertical="justify" wrapText="1"/>
    </xf>
    <xf numFmtId="0" fontId="16" fillId="0" borderId="0" xfId="0" applyFont="1" applyAlignment="1">
      <alignment horizontal="left" vertical="top" wrapText="1"/>
    </xf>
    <xf numFmtId="4" fontId="16" fillId="0" borderId="0" xfId="0" applyNumberFormat="1" applyFont="1" applyAlignment="1">
      <alignment horizontal="right"/>
    </xf>
    <xf numFmtId="0" fontId="17" fillId="0" borderId="0" xfId="3"/>
    <xf numFmtId="0" fontId="17" fillId="0" borderId="0" xfId="3" applyAlignment="1">
      <alignment horizontal="right"/>
    </xf>
    <xf numFmtId="164" fontId="17" fillId="0" borderId="0" xfId="3" applyNumberFormat="1" applyAlignment="1">
      <alignment horizontal="left"/>
    </xf>
    <xf numFmtId="20" fontId="17" fillId="0" borderId="0" xfId="3" applyNumberFormat="1" applyAlignment="1">
      <alignment horizontal="left"/>
    </xf>
    <xf numFmtId="0" fontId="18" fillId="0" borderId="0" xfId="3" applyFont="1" applyAlignment="1">
      <alignment horizontal="center"/>
    </xf>
    <xf numFmtId="0" fontId="18" fillId="0" borderId="0" xfId="3" applyFont="1"/>
    <xf numFmtId="0" fontId="17" fillId="0" borderId="0" xfId="3" applyAlignment="1">
      <alignment horizontal="center"/>
    </xf>
    <xf numFmtId="4" fontId="16" fillId="0" borderId="0" xfId="3" applyNumberFormat="1" applyFont="1" applyAlignment="1">
      <alignment horizontal="right"/>
    </xf>
    <xf numFmtId="165" fontId="16" fillId="0" borderId="0" xfId="3" applyNumberFormat="1" applyFont="1" applyAlignment="1">
      <alignment horizontal="right"/>
    </xf>
    <xf numFmtId="4" fontId="17" fillId="0" borderId="0" xfId="3" applyNumberFormat="1" applyAlignment="1">
      <alignment horizontal="right"/>
    </xf>
    <xf numFmtId="165" fontId="17" fillId="0" borderId="0" xfId="3" applyNumberFormat="1" applyAlignment="1">
      <alignment horizontal="right"/>
    </xf>
    <xf numFmtId="4" fontId="16" fillId="13" borderId="0" xfId="3" applyNumberFormat="1" applyFont="1" applyFill="1" applyAlignment="1">
      <alignment horizontal="right"/>
    </xf>
    <xf numFmtId="165" fontId="16" fillId="13" borderId="0" xfId="3" applyNumberFormat="1" applyFont="1" applyFill="1" applyAlignment="1">
      <alignment horizontal="right"/>
    </xf>
    <xf numFmtId="0" fontId="17" fillId="0" borderId="0" xfId="3" applyAlignment="1">
      <alignment horizontal="left"/>
    </xf>
    <xf numFmtId="0" fontId="16" fillId="14" borderId="0" xfId="3" applyFont="1" applyFill="1" applyAlignment="1">
      <alignment horizontal="center"/>
    </xf>
    <xf numFmtId="0" fontId="16" fillId="14" borderId="0" xfId="3" applyFont="1" applyFill="1" applyAlignment="1">
      <alignment horizontal="left"/>
    </xf>
    <xf numFmtId="0" fontId="19" fillId="10" borderId="0" xfId="3" applyFont="1" applyFill="1" applyAlignment="1">
      <alignment horizontal="left"/>
    </xf>
    <xf numFmtId="4" fontId="19" fillId="10" borderId="0" xfId="3" applyNumberFormat="1" applyFont="1" applyFill="1" applyAlignment="1">
      <alignment horizontal="right"/>
    </xf>
    <xf numFmtId="165" fontId="19" fillId="10" borderId="0" xfId="3" applyNumberFormat="1" applyFont="1" applyFill="1" applyAlignment="1">
      <alignment horizontal="right"/>
    </xf>
    <xf numFmtId="0" fontId="16" fillId="17" borderId="0" xfId="3" applyFont="1" applyFill="1" applyAlignment="1">
      <alignment horizontal="left"/>
    </xf>
    <xf numFmtId="4" fontId="16" fillId="17" borderId="0" xfId="3" applyNumberFormat="1" applyFont="1" applyFill="1" applyAlignment="1">
      <alignment horizontal="right"/>
    </xf>
    <xf numFmtId="165" fontId="16" fillId="17" borderId="0" xfId="3" applyNumberFormat="1" applyFont="1" applyFill="1" applyAlignment="1">
      <alignment horizontal="right"/>
    </xf>
    <xf numFmtId="0" fontId="16" fillId="0" borderId="0" xfId="3" applyFont="1" applyAlignment="1">
      <alignment horizontal="left"/>
    </xf>
    <xf numFmtId="0" fontId="21" fillId="18" borderId="0" xfId="3" applyFont="1" applyFill="1" applyAlignment="1">
      <alignment horizontal="left"/>
    </xf>
    <xf numFmtId="4" fontId="21" fillId="18" borderId="0" xfId="3" applyNumberFormat="1" applyFont="1" applyFill="1" applyAlignment="1">
      <alignment horizontal="right"/>
    </xf>
    <xf numFmtId="165" fontId="21" fillId="18" borderId="0" xfId="3" applyNumberFormat="1" applyFont="1" applyFill="1" applyAlignment="1">
      <alignment horizontal="right"/>
    </xf>
    <xf numFmtId="0" fontId="16" fillId="19" borderId="0" xfId="3" applyFont="1" applyFill="1" applyAlignment="1">
      <alignment horizontal="left"/>
    </xf>
    <xf numFmtId="4" fontId="16" fillId="19" borderId="0" xfId="3" applyNumberFormat="1" applyFont="1" applyFill="1" applyAlignment="1">
      <alignment horizontal="right"/>
    </xf>
    <xf numFmtId="165" fontId="16" fillId="19" borderId="0" xfId="3" applyNumberFormat="1" applyFont="1" applyFill="1" applyAlignment="1">
      <alignment horizontal="right"/>
    </xf>
    <xf numFmtId="0" fontId="16" fillId="13" borderId="0" xfId="3" applyFont="1" applyFill="1" applyAlignment="1">
      <alignment horizontal="left"/>
    </xf>
    <xf numFmtId="0" fontId="19" fillId="10" borderId="0" xfId="3" applyFont="1" applyFill="1" applyAlignment="1">
      <alignment horizontal="left"/>
    </xf>
    <xf numFmtId="0" fontId="17" fillId="0" borderId="0" xfId="3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3" applyFont="1" applyAlignment="1">
      <alignment horizontal="center"/>
    </xf>
    <xf numFmtId="0" fontId="18" fillId="0" borderId="0" xfId="3" applyFont="1"/>
    <xf numFmtId="0" fontId="19" fillId="11" borderId="0" xfId="3" applyFont="1" applyFill="1" applyAlignment="1">
      <alignment horizontal="left"/>
    </xf>
    <xf numFmtId="0" fontId="19" fillId="11" borderId="0" xfId="3" applyFont="1" applyFill="1" applyAlignment="1">
      <alignment horizontal="center"/>
    </xf>
    <xf numFmtId="0" fontId="17" fillId="0" borderId="0" xfId="3" applyAlignment="1">
      <alignment horizontal="center"/>
    </xf>
    <xf numFmtId="0" fontId="16" fillId="10" borderId="0" xfId="3" applyFont="1" applyFill="1" applyAlignment="1">
      <alignment horizontal="center"/>
    </xf>
    <xf numFmtId="0" fontId="16" fillId="0" borderId="0" xfId="3" applyFont="1"/>
    <xf numFmtId="4" fontId="16" fillId="0" borderId="0" xfId="3" applyNumberFormat="1" applyFont="1" applyAlignment="1">
      <alignment horizontal="right"/>
    </xf>
    <xf numFmtId="165" fontId="16" fillId="0" borderId="0" xfId="3" applyNumberFormat="1" applyFont="1" applyAlignment="1">
      <alignment horizontal="right"/>
    </xf>
    <xf numFmtId="4" fontId="17" fillId="0" borderId="0" xfId="3" applyNumberFormat="1" applyAlignment="1">
      <alignment horizontal="right"/>
    </xf>
    <xf numFmtId="165" fontId="17" fillId="0" borderId="0" xfId="3" applyNumberFormat="1" applyAlignment="1">
      <alignment horizontal="right"/>
    </xf>
    <xf numFmtId="0" fontId="2" fillId="0" borderId="0" xfId="3" applyFont="1"/>
    <xf numFmtId="0" fontId="16" fillId="12" borderId="0" xfId="3" applyFont="1" applyFill="1"/>
    <xf numFmtId="4" fontId="16" fillId="12" borderId="0" xfId="3" applyNumberFormat="1" applyFont="1" applyFill="1" applyAlignment="1">
      <alignment horizontal="right"/>
    </xf>
    <xf numFmtId="165" fontId="16" fillId="12" borderId="0" xfId="3" applyNumberFormat="1" applyFont="1" applyFill="1" applyAlignment="1">
      <alignment horizontal="right"/>
    </xf>
    <xf numFmtId="0" fontId="19" fillId="11" borderId="0" xfId="3" applyFont="1" applyFill="1"/>
    <xf numFmtId="4" fontId="19" fillId="11" borderId="0" xfId="3" applyNumberFormat="1" applyFont="1" applyFill="1" applyAlignment="1">
      <alignment horizontal="right"/>
    </xf>
    <xf numFmtId="165" fontId="19" fillId="11" borderId="0" xfId="3" applyNumberFormat="1" applyFont="1" applyFill="1" applyAlignment="1">
      <alignment horizontal="right"/>
    </xf>
    <xf numFmtId="0" fontId="16" fillId="13" borderId="0" xfId="3" applyFont="1" applyFill="1"/>
    <xf numFmtId="4" fontId="16" fillId="13" borderId="0" xfId="3" applyNumberFormat="1" applyFont="1" applyFill="1" applyAlignment="1">
      <alignment horizontal="right"/>
    </xf>
    <xf numFmtId="165" fontId="16" fillId="13" borderId="0" xfId="3" applyNumberFormat="1" applyFont="1" applyFill="1" applyAlignment="1">
      <alignment horizontal="right"/>
    </xf>
    <xf numFmtId="0" fontId="17" fillId="0" borderId="0" xfId="3" applyAlignment="1">
      <alignment horizontal="left"/>
    </xf>
    <xf numFmtId="0" fontId="16" fillId="14" borderId="0" xfId="3" applyFont="1" applyFill="1" applyAlignment="1">
      <alignment horizontal="center"/>
    </xf>
    <xf numFmtId="165" fontId="16" fillId="10" borderId="0" xfId="3" applyNumberFormat="1" applyFont="1" applyFill="1" applyAlignment="1">
      <alignment horizontal="right"/>
    </xf>
    <xf numFmtId="0" fontId="16" fillId="10" borderId="0" xfId="3" applyFont="1" applyFill="1"/>
    <xf numFmtId="4" fontId="16" fillId="10" borderId="0" xfId="3" applyNumberFormat="1" applyFont="1" applyFill="1" applyAlignment="1">
      <alignment horizontal="right"/>
    </xf>
    <xf numFmtId="165" fontId="20" fillId="16" borderId="0" xfId="3" applyNumberFormat="1" applyFont="1" applyFill="1" applyAlignment="1">
      <alignment horizontal="right"/>
    </xf>
    <xf numFmtId="0" fontId="20" fillId="15" borderId="0" xfId="3" applyFont="1" applyFill="1"/>
    <xf numFmtId="4" fontId="20" fillId="15" borderId="0" xfId="3" applyNumberFormat="1" applyFont="1" applyFill="1" applyAlignment="1">
      <alignment horizontal="right"/>
    </xf>
    <xf numFmtId="165" fontId="20" fillId="15" borderId="0" xfId="3" applyNumberFormat="1" applyFont="1" applyFill="1" applyAlignment="1">
      <alignment horizontal="right"/>
    </xf>
    <xf numFmtId="0" fontId="20" fillId="16" borderId="0" xfId="3" applyFont="1" applyFill="1"/>
    <xf numFmtId="4" fontId="20" fillId="16" borderId="0" xfId="3" applyNumberFormat="1" applyFont="1" applyFill="1" applyAlignment="1">
      <alignment horizontal="right"/>
    </xf>
    <xf numFmtId="0" fontId="8" fillId="6" borderId="2" xfId="0" applyFont="1" applyFill="1" applyBorder="1" applyAlignment="1">
      <alignment horizontal="justify" vertical="center" wrapText="1"/>
    </xf>
    <xf numFmtId="0" fontId="8" fillId="6" borderId="3" xfId="0" applyFont="1" applyFill="1" applyBorder="1" applyAlignment="1">
      <alignment horizontal="justify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</cellXfs>
  <cellStyles count="4">
    <cellStyle name="Normalno" xfId="0" builtinId="0"/>
    <cellStyle name="Normalno 2" xfId="1" xr:uid="{7AA46608-0E8A-45F0-A935-2F7639C02A06}"/>
    <cellStyle name="Normalno 2 2" xfId="2" xr:uid="{F6655E37-8139-4393-A3AB-C32F0FF205B6}"/>
    <cellStyle name="Normalno 3" xfId="3" xr:uid="{023D52AF-5D08-412D-90AD-0F62AA38C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6F1E-F481-487B-A875-09DC7FACC2C8}">
  <dimension ref="A1:L27"/>
  <sheetViews>
    <sheetView workbookViewId="0">
      <selection activeCell="B27" sqref="B27"/>
    </sheetView>
  </sheetViews>
  <sheetFormatPr defaultRowHeight="13.2" x14ac:dyDescent="0.25"/>
  <cols>
    <col min="1" max="1" width="49.109375" style="1" customWidth="1"/>
    <col min="2" max="2" width="15.88671875" style="1" customWidth="1"/>
    <col min="3" max="3" width="16.109375" style="1" customWidth="1"/>
    <col min="4" max="4" width="15.88671875" style="1" customWidth="1"/>
    <col min="5" max="5" width="9.109375" style="1"/>
    <col min="6" max="6" width="10.88671875" style="1" customWidth="1"/>
    <col min="7" max="7" width="16" style="1" customWidth="1"/>
    <col min="8" max="256" width="9.109375" style="1"/>
    <col min="257" max="257" width="49.109375" style="1" customWidth="1"/>
    <col min="258" max="260" width="13.5546875" style="1" customWidth="1"/>
    <col min="261" max="261" width="9.109375" style="1"/>
    <col min="262" max="262" width="10.88671875" style="1" customWidth="1"/>
    <col min="263" max="512" width="9.109375" style="1"/>
    <col min="513" max="513" width="49.109375" style="1" customWidth="1"/>
    <col min="514" max="516" width="13.5546875" style="1" customWidth="1"/>
    <col min="517" max="517" width="9.109375" style="1"/>
    <col min="518" max="518" width="10.88671875" style="1" customWidth="1"/>
    <col min="519" max="768" width="9.109375" style="1"/>
    <col min="769" max="769" width="49.109375" style="1" customWidth="1"/>
    <col min="770" max="772" width="13.5546875" style="1" customWidth="1"/>
    <col min="773" max="773" width="9.109375" style="1"/>
    <col min="774" max="774" width="10.88671875" style="1" customWidth="1"/>
    <col min="775" max="1024" width="9.109375" style="1"/>
    <col min="1025" max="1025" width="49.109375" style="1" customWidth="1"/>
    <col min="1026" max="1028" width="13.5546875" style="1" customWidth="1"/>
    <col min="1029" max="1029" width="9.109375" style="1"/>
    <col min="1030" max="1030" width="10.88671875" style="1" customWidth="1"/>
    <col min="1031" max="1280" width="9.109375" style="1"/>
    <col min="1281" max="1281" width="49.109375" style="1" customWidth="1"/>
    <col min="1282" max="1284" width="13.5546875" style="1" customWidth="1"/>
    <col min="1285" max="1285" width="9.109375" style="1"/>
    <col min="1286" max="1286" width="10.88671875" style="1" customWidth="1"/>
    <col min="1287" max="1536" width="9.109375" style="1"/>
    <col min="1537" max="1537" width="49.109375" style="1" customWidth="1"/>
    <col min="1538" max="1540" width="13.5546875" style="1" customWidth="1"/>
    <col min="1541" max="1541" width="9.109375" style="1"/>
    <col min="1542" max="1542" width="10.88671875" style="1" customWidth="1"/>
    <col min="1543" max="1792" width="9.109375" style="1"/>
    <col min="1793" max="1793" width="49.109375" style="1" customWidth="1"/>
    <col min="1794" max="1796" width="13.5546875" style="1" customWidth="1"/>
    <col min="1797" max="1797" width="9.109375" style="1"/>
    <col min="1798" max="1798" width="10.88671875" style="1" customWidth="1"/>
    <col min="1799" max="2048" width="9.109375" style="1"/>
    <col min="2049" max="2049" width="49.109375" style="1" customWidth="1"/>
    <col min="2050" max="2052" width="13.5546875" style="1" customWidth="1"/>
    <col min="2053" max="2053" width="9.109375" style="1"/>
    <col min="2054" max="2054" width="10.88671875" style="1" customWidth="1"/>
    <col min="2055" max="2304" width="9.109375" style="1"/>
    <col min="2305" max="2305" width="49.109375" style="1" customWidth="1"/>
    <col min="2306" max="2308" width="13.5546875" style="1" customWidth="1"/>
    <col min="2309" max="2309" width="9.109375" style="1"/>
    <col min="2310" max="2310" width="10.88671875" style="1" customWidth="1"/>
    <col min="2311" max="2560" width="9.109375" style="1"/>
    <col min="2561" max="2561" width="49.109375" style="1" customWidth="1"/>
    <col min="2562" max="2564" width="13.5546875" style="1" customWidth="1"/>
    <col min="2565" max="2565" width="9.109375" style="1"/>
    <col min="2566" max="2566" width="10.88671875" style="1" customWidth="1"/>
    <col min="2567" max="2816" width="9.109375" style="1"/>
    <col min="2817" max="2817" width="49.109375" style="1" customWidth="1"/>
    <col min="2818" max="2820" width="13.5546875" style="1" customWidth="1"/>
    <col min="2821" max="2821" width="9.109375" style="1"/>
    <col min="2822" max="2822" width="10.88671875" style="1" customWidth="1"/>
    <col min="2823" max="3072" width="9.109375" style="1"/>
    <col min="3073" max="3073" width="49.109375" style="1" customWidth="1"/>
    <col min="3074" max="3076" width="13.5546875" style="1" customWidth="1"/>
    <col min="3077" max="3077" width="9.109375" style="1"/>
    <col min="3078" max="3078" width="10.88671875" style="1" customWidth="1"/>
    <col min="3079" max="3328" width="9.109375" style="1"/>
    <col min="3329" max="3329" width="49.109375" style="1" customWidth="1"/>
    <col min="3330" max="3332" width="13.5546875" style="1" customWidth="1"/>
    <col min="3333" max="3333" width="9.109375" style="1"/>
    <col min="3334" max="3334" width="10.88671875" style="1" customWidth="1"/>
    <col min="3335" max="3584" width="9.109375" style="1"/>
    <col min="3585" max="3585" width="49.109375" style="1" customWidth="1"/>
    <col min="3586" max="3588" width="13.5546875" style="1" customWidth="1"/>
    <col min="3589" max="3589" width="9.109375" style="1"/>
    <col min="3590" max="3590" width="10.88671875" style="1" customWidth="1"/>
    <col min="3591" max="3840" width="9.109375" style="1"/>
    <col min="3841" max="3841" width="49.109375" style="1" customWidth="1"/>
    <col min="3842" max="3844" width="13.5546875" style="1" customWidth="1"/>
    <col min="3845" max="3845" width="9.109375" style="1"/>
    <col min="3846" max="3846" width="10.88671875" style="1" customWidth="1"/>
    <col min="3847" max="4096" width="9.109375" style="1"/>
    <col min="4097" max="4097" width="49.109375" style="1" customWidth="1"/>
    <col min="4098" max="4100" width="13.5546875" style="1" customWidth="1"/>
    <col min="4101" max="4101" width="9.109375" style="1"/>
    <col min="4102" max="4102" width="10.88671875" style="1" customWidth="1"/>
    <col min="4103" max="4352" width="9.109375" style="1"/>
    <col min="4353" max="4353" width="49.109375" style="1" customWidth="1"/>
    <col min="4354" max="4356" width="13.5546875" style="1" customWidth="1"/>
    <col min="4357" max="4357" width="9.109375" style="1"/>
    <col min="4358" max="4358" width="10.88671875" style="1" customWidth="1"/>
    <col min="4359" max="4608" width="9.109375" style="1"/>
    <col min="4609" max="4609" width="49.109375" style="1" customWidth="1"/>
    <col min="4610" max="4612" width="13.5546875" style="1" customWidth="1"/>
    <col min="4613" max="4613" width="9.109375" style="1"/>
    <col min="4614" max="4614" width="10.88671875" style="1" customWidth="1"/>
    <col min="4615" max="4864" width="9.109375" style="1"/>
    <col min="4865" max="4865" width="49.109375" style="1" customWidth="1"/>
    <col min="4866" max="4868" width="13.5546875" style="1" customWidth="1"/>
    <col min="4869" max="4869" width="9.109375" style="1"/>
    <col min="4870" max="4870" width="10.88671875" style="1" customWidth="1"/>
    <col min="4871" max="5120" width="9.109375" style="1"/>
    <col min="5121" max="5121" width="49.109375" style="1" customWidth="1"/>
    <col min="5122" max="5124" width="13.5546875" style="1" customWidth="1"/>
    <col min="5125" max="5125" width="9.109375" style="1"/>
    <col min="5126" max="5126" width="10.88671875" style="1" customWidth="1"/>
    <col min="5127" max="5376" width="9.109375" style="1"/>
    <col min="5377" max="5377" width="49.109375" style="1" customWidth="1"/>
    <col min="5378" max="5380" width="13.5546875" style="1" customWidth="1"/>
    <col min="5381" max="5381" width="9.109375" style="1"/>
    <col min="5382" max="5382" width="10.88671875" style="1" customWidth="1"/>
    <col min="5383" max="5632" width="9.109375" style="1"/>
    <col min="5633" max="5633" width="49.109375" style="1" customWidth="1"/>
    <col min="5634" max="5636" width="13.5546875" style="1" customWidth="1"/>
    <col min="5637" max="5637" width="9.109375" style="1"/>
    <col min="5638" max="5638" width="10.88671875" style="1" customWidth="1"/>
    <col min="5639" max="5888" width="9.109375" style="1"/>
    <col min="5889" max="5889" width="49.109375" style="1" customWidth="1"/>
    <col min="5890" max="5892" width="13.5546875" style="1" customWidth="1"/>
    <col min="5893" max="5893" width="9.109375" style="1"/>
    <col min="5894" max="5894" width="10.88671875" style="1" customWidth="1"/>
    <col min="5895" max="6144" width="9.109375" style="1"/>
    <col min="6145" max="6145" width="49.109375" style="1" customWidth="1"/>
    <col min="6146" max="6148" width="13.5546875" style="1" customWidth="1"/>
    <col min="6149" max="6149" width="9.109375" style="1"/>
    <col min="6150" max="6150" width="10.88671875" style="1" customWidth="1"/>
    <col min="6151" max="6400" width="9.109375" style="1"/>
    <col min="6401" max="6401" width="49.109375" style="1" customWidth="1"/>
    <col min="6402" max="6404" width="13.5546875" style="1" customWidth="1"/>
    <col min="6405" max="6405" width="9.109375" style="1"/>
    <col min="6406" max="6406" width="10.88671875" style="1" customWidth="1"/>
    <col min="6407" max="6656" width="9.109375" style="1"/>
    <col min="6657" max="6657" width="49.109375" style="1" customWidth="1"/>
    <col min="6658" max="6660" width="13.5546875" style="1" customWidth="1"/>
    <col min="6661" max="6661" width="9.109375" style="1"/>
    <col min="6662" max="6662" width="10.88671875" style="1" customWidth="1"/>
    <col min="6663" max="6912" width="9.109375" style="1"/>
    <col min="6913" max="6913" width="49.109375" style="1" customWidth="1"/>
    <col min="6914" max="6916" width="13.5546875" style="1" customWidth="1"/>
    <col min="6917" max="6917" width="9.109375" style="1"/>
    <col min="6918" max="6918" width="10.88671875" style="1" customWidth="1"/>
    <col min="6919" max="7168" width="9.109375" style="1"/>
    <col min="7169" max="7169" width="49.109375" style="1" customWidth="1"/>
    <col min="7170" max="7172" width="13.5546875" style="1" customWidth="1"/>
    <col min="7173" max="7173" width="9.109375" style="1"/>
    <col min="7174" max="7174" width="10.88671875" style="1" customWidth="1"/>
    <col min="7175" max="7424" width="9.109375" style="1"/>
    <col min="7425" max="7425" width="49.109375" style="1" customWidth="1"/>
    <col min="7426" max="7428" width="13.5546875" style="1" customWidth="1"/>
    <col min="7429" max="7429" width="9.109375" style="1"/>
    <col min="7430" max="7430" width="10.88671875" style="1" customWidth="1"/>
    <col min="7431" max="7680" width="9.109375" style="1"/>
    <col min="7681" max="7681" width="49.109375" style="1" customWidth="1"/>
    <col min="7682" max="7684" width="13.5546875" style="1" customWidth="1"/>
    <col min="7685" max="7685" width="9.109375" style="1"/>
    <col min="7686" max="7686" width="10.88671875" style="1" customWidth="1"/>
    <col min="7687" max="7936" width="9.109375" style="1"/>
    <col min="7937" max="7937" width="49.109375" style="1" customWidth="1"/>
    <col min="7938" max="7940" width="13.5546875" style="1" customWidth="1"/>
    <col min="7941" max="7941" width="9.109375" style="1"/>
    <col min="7942" max="7942" width="10.88671875" style="1" customWidth="1"/>
    <col min="7943" max="8192" width="9.109375" style="1"/>
    <col min="8193" max="8193" width="49.109375" style="1" customWidth="1"/>
    <col min="8194" max="8196" width="13.5546875" style="1" customWidth="1"/>
    <col min="8197" max="8197" width="9.109375" style="1"/>
    <col min="8198" max="8198" width="10.88671875" style="1" customWidth="1"/>
    <col min="8199" max="8448" width="9.109375" style="1"/>
    <col min="8449" max="8449" width="49.109375" style="1" customWidth="1"/>
    <col min="8450" max="8452" width="13.5546875" style="1" customWidth="1"/>
    <col min="8453" max="8453" width="9.109375" style="1"/>
    <col min="8454" max="8454" width="10.88671875" style="1" customWidth="1"/>
    <col min="8455" max="8704" width="9.109375" style="1"/>
    <col min="8705" max="8705" width="49.109375" style="1" customWidth="1"/>
    <col min="8706" max="8708" width="13.5546875" style="1" customWidth="1"/>
    <col min="8709" max="8709" width="9.109375" style="1"/>
    <col min="8710" max="8710" width="10.88671875" style="1" customWidth="1"/>
    <col min="8711" max="8960" width="9.109375" style="1"/>
    <col min="8961" max="8961" width="49.109375" style="1" customWidth="1"/>
    <col min="8962" max="8964" width="13.5546875" style="1" customWidth="1"/>
    <col min="8965" max="8965" width="9.109375" style="1"/>
    <col min="8966" max="8966" width="10.88671875" style="1" customWidth="1"/>
    <col min="8967" max="9216" width="9.109375" style="1"/>
    <col min="9217" max="9217" width="49.109375" style="1" customWidth="1"/>
    <col min="9218" max="9220" width="13.5546875" style="1" customWidth="1"/>
    <col min="9221" max="9221" width="9.109375" style="1"/>
    <col min="9222" max="9222" width="10.88671875" style="1" customWidth="1"/>
    <col min="9223" max="9472" width="9.109375" style="1"/>
    <col min="9473" max="9473" width="49.109375" style="1" customWidth="1"/>
    <col min="9474" max="9476" width="13.5546875" style="1" customWidth="1"/>
    <col min="9477" max="9477" width="9.109375" style="1"/>
    <col min="9478" max="9478" width="10.88671875" style="1" customWidth="1"/>
    <col min="9479" max="9728" width="9.109375" style="1"/>
    <col min="9729" max="9729" width="49.109375" style="1" customWidth="1"/>
    <col min="9730" max="9732" width="13.5546875" style="1" customWidth="1"/>
    <col min="9733" max="9733" width="9.109375" style="1"/>
    <col min="9734" max="9734" width="10.88671875" style="1" customWidth="1"/>
    <col min="9735" max="9984" width="9.109375" style="1"/>
    <col min="9985" max="9985" width="49.109375" style="1" customWidth="1"/>
    <col min="9986" max="9988" width="13.5546875" style="1" customWidth="1"/>
    <col min="9989" max="9989" width="9.109375" style="1"/>
    <col min="9990" max="9990" width="10.88671875" style="1" customWidth="1"/>
    <col min="9991" max="10240" width="9.109375" style="1"/>
    <col min="10241" max="10241" width="49.109375" style="1" customWidth="1"/>
    <col min="10242" max="10244" width="13.5546875" style="1" customWidth="1"/>
    <col min="10245" max="10245" width="9.109375" style="1"/>
    <col min="10246" max="10246" width="10.88671875" style="1" customWidth="1"/>
    <col min="10247" max="10496" width="9.109375" style="1"/>
    <col min="10497" max="10497" width="49.109375" style="1" customWidth="1"/>
    <col min="10498" max="10500" width="13.5546875" style="1" customWidth="1"/>
    <col min="10501" max="10501" width="9.109375" style="1"/>
    <col min="10502" max="10502" width="10.88671875" style="1" customWidth="1"/>
    <col min="10503" max="10752" width="9.109375" style="1"/>
    <col min="10753" max="10753" width="49.109375" style="1" customWidth="1"/>
    <col min="10754" max="10756" width="13.5546875" style="1" customWidth="1"/>
    <col min="10757" max="10757" width="9.109375" style="1"/>
    <col min="10758" max="10758" width="10.88671875" style="1" customWidth="1"/>
    <col min="10759" max="11008" width="9.109375" style="1"/>
    <col min="11009" max="11009" width="49.109375" style="1" customWidth="1"/>
    <col min="11010" max="11012" width="13.5546875" style="1" customWidth="1"/>
    <col min="11013" max="11013" width="9.109375" style="1"/>
    <col min="11014" max="11014" width="10.88671875" style="1" customWidth="1"/>
    <col min="11015" max="11264" width="9.109375" style="1"/>
    <col min="11265" max="11265" width="49.109375" style="1" customWidth="1"/>
    <col min="11266" max="11268" width="13.5546875" style="1" customWidth="1"/>
    <col min="11269" max="11269" width="9.109375" style="1"/>
    <col min="11270" max="11270" width="10.88671875" style="1" customWidth="1"/>
    <col min="11271" max="11520" width="9.109375" style="1"/>
    <col min="11521" max="11521" width="49.109375" style="1" customWidth="1"/>
    <col min="11522" max="11524" width="13.5546875" style="1" customWidth="1"/>
    <col min="11525" max="11525" width="9.109375" style="1"/>
    <col min="11526" max="11526" width="10.88671875" style="1" customWidth="1"/>
    <col min="11527" max="11776" width="9.109375" style="1"/>
    <col min="11777" max="11777" width="49.109375" style="1" customWidth="1"/>
    <col min="11778" max="11780" width="13.5546875" style="1" customWidth="1"/>
    <col min="11781" max="11781" width="9.109375" style="1"/>
    <col min="11782" max="11782" width="10.88671875" style="1" customWidth="1"/>
    <col min="11783" max="12032" width="9.109375" style="1"/>
    <col min="12033" max="12033" width="49.109375" style="1" customWidth="1"/>
    <col min="12034" max="12036" width="13.5546875" style="1" customWidth="1"/>
    <col min="12037" max="12037" width="9.109375" style="1"/>
    <col min="12038" max="12038" width="10.88671875" style="1" customWidth="1"/>
    <col min="12039" max="12288" width="9.109375" style="1"/>
    <col min="12289" max="12289" width="49.109375" style="1" customWidth="1"/>
    <col min="12290" max="12292" width="13.5546875" style="1" customWidth="1"/>
    <col min="12293" max="12293" width="9.109375" style="1"/>
    <col min="12294" max="12294" width="10.88671875" style="1" customWidth="1"/>
    <col min="12295" max="12544" width="9.109375" style="1"/>
    <col min="12545" max="12545" width="49.109375" style="1" customWidth="1"/>
    <col min="12546" max="12548" width="13.5546875" style="1" customWidth="1"/>
    <col min="12549" max="12549" width="9.109375" style="1"/>
    <col min="12550" max="12550" width="10.88671875" style="1" customWidth="1"/>
    <col min="12551" max="12800" width="9.109375" style="1"/>
    <col min="12801" max="12801" width="49.109375" style="1" customWidth="1"/>
    <col min="12802" max="12804" width="13.5546875" style="1" customWidth="1"/>
    <col min="12805" max="12805" width="9.109375" style="1"/>
    <col min="12806" max="12806" width="10.88671875" style="1" customWidth="1"/>
    <col min="12807" max="13056" width="9.109375" style="1"/>
    <col min="13057" max="13057" width="49.109375" style="1" customWidth="1"/>
    <col min="13058" max="13060" width="13.5546875" style="1" customWidth="1"/>
    <col min="13061" max="13061" width="9.109375" style="1"/>
    <col min="13062" max="13062" width="10.88671875" style="1" customWidth="1"/>
    <col min="13063" max="13312" width="9.109375" style="1"/>
    <col min="13313" max="13313" width="49.109375" style="1" customWidth="1"/>
    <col min="13314" max="13316" width="13.5546875" style="1" customWidth="1"/>
    <col min="13317" max="13317" width="9.109375" style="1"/>
    <col min="13318" max="13318" width="10.88671875" style="1" customWidth="1"/>
    <col min="13319" max="13568" width="9.109375" style="1"/>
    <col min="13569" max="13569" width="49.109375" style="1" customWidth="1"/>
    <col min="13570" max="13572" width="13.5546875" style="1" customWidth="1"/>
    <col min="13573" max="13573" width="9.109375" style="1"/>
    <col min="13574" max="13574" width="10.88671875" style="1" customWidth="1"/>
    <col min="13575" max="13824" width="9.109375" style="1"/>
    <col min="13825" max="13825" width="49.109375" style="1" customWidth="1"/>
    <col min="13826" max="13828" width="13.5546875" style="1" customWidth="1"/>
    <col min="13829" max="13829" width="9.109375" style="1"/>
    <col min="13830" max="13830" width="10.88671875" style="1" customWidth="1"/>
    <col min="13831" max="14080" width="9.109375" style="1"/>
    <col min="14081" max="14081" width="49.109375" style="1" customWidth="1"/>
    <col min="14082" max="14084" width="13.5546875" style="1" customWidth="1"/>
    <col min="14085" max="14085" width="9.109375" style="1"/>
    <col min="14086" max="14086" width="10.88671875" style="1" customWidth="1"/>
    <col min="14087" max="14336" width="9.109375" style="1"/>
    <col min="14337" max="14337" width="49.109375" style="1" customWidth="1"/>
    <col min="14338" max="14340" width="13.5546875" style="1" customWidth="1"/>
    <col min="14341" max="14341" width="9.109375" style="1"/>
    <col min="14342" max="14342" width="10.88671875" style="1" customWidth="1"/>
    <col min="14343" max="14592" width="9.109375" style="1"/>
    <col min="14593" max="14593" width="49.109375" style="1" customWidth="1"/>
    <col min="14594" max="14596" width="13.5546875" style="1" customWidth="1"/>
    <col min="14597" max="14597" width="9.109375" style="1"/>
    <col min="14598" max="14598" width="10.88671875" style="1" customWidth="1"/>
    <col min="14599" max="14848" width="9.109375" style="1"/>
    <col min="14849" max="14849" width="49.109375" style="1" customWidth="1"/>
    <col min="14850" max="14852" width="13.5546875" style="1" customWidth="1"/>
    <col min="14853" max="14853" width="9.109375" style="1"/>
    <col min="14854" max="14854" width="10.88671875" style="1" customWidth="1"/>
    <col min="14855" max="15104" width="9.109375" style="1"/>
    <col min="15105" max="15105" width="49.109375" style="1" customWidth="1"/>
    <col min="15106" max="15108" width="13.5546875" style="1" customWidth="1"/>
    <col min="15109" max="15109" width="9.109375" style="1"/>
    <col min="15110" max="15110" width="10.88671875" style="1" customWidth="1"/>
    <col min="15111" max="15360" width="9.109375" style="1"/>
    <col min="15361" max="15361" width="49.109375" style="1" customWidth="1"/>
    <col min="15362" max="15364" width="13.5546875" style="1" customWidth="1"/>
    <col min="15365" max="15365" width="9.109375" style="1"/>
    <col min="15366" max="15366" width="10.88671875" style="1" customWidth="1"/>
    <col min="15367" max="15616" width="9.109375" style="1"/>
    <col min="15617" max="15617" width="49.109375" style="1" customWidth="1"/>
    <col min="15618" max="15620" width="13.5546875" style="1" customWidth="1"/>
    <col min="15621" max="15621" width="9.109375" style="1"/>
    <col min="15622" max="15622" width="10.88671875" style="1" customWidth="1"/>
    <col min="15623" max="15872" width="9.109375" style="1"/>
    <col min="15873" max="15873" width="49.109375" style="1" customWidth="1"/>
    <col min="15874" max="15876" width="13.5546875" style="1" customWidth="1"/>
    <col min="15877" max="15877" width="9.109375" style="1"/>
    <col min="15878" max="15878" width="10.88671875" style="1" customWidth="1"/>
    <col min="15879" max="16128" width="9.109375" style="1"/>
    <col min="16129" max="16129" width="49.109375" style="1" customWidth="1"/>
    <col min="16130" max="16132" width="13.5546875" style="1" customWidth="1"/>
    <col min="16133" max="16133" width="9.109375" style="1"/>
    <col min="16134" max="16134" width="10.88671875" style="1" customWidth="1"/>
    <col min="16135" max="16384" width="9.109375" style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3" spans="1:6" ht="24" x14ac:dyDescent="0.25">
      <c r="A3" s="3" t="s">
        <v>1</v>
      </c>
      <c r="B3" s="3" t="s">
        <v>2</v>
      </c>
      <c r="C3" s="3" t="s">
        <v>42</v>
      </c>
      <c r="D3" s="3" t="s">
        <v>43</v>
      </c>
      <c r="E3" s="4" t="s">
        <v>3</v>
      </c>
      <c r="F3" s="4" t="s">
        <v>4</v>
      </c>
    </row>
    <row r="4" spans="1:6" x14ac:dyDescent="0.25">
      <c r="A4" s="5" t="s">
        <v>5</v>
      </c>
      <c r="B4" s="6">
        <v>1</v>
      </c>
      <c r="C4" s="6">
        <v>2</v>
      </c>
      <c r="D4" s="6">
        <v>3</v>
      </c>
      <c r="E4" s="6">
        <v>4</v>
      </c>
      <c r="F4" s="6">
        <v>5</v>
      </c>
    </row>
    <row r="5" spans="1:6" x14ac:dyDescent="0.25">
      <c r="A5" s="7" t="s">
        <v>6</v>
      </c>
      <c r="B5" s="42">
        <v>411985.86</v>
      </c>
      <c r="C5" s="42">
        <v>2157260</v>
      </c>
      <c r="D5" s="42">
        <v>601961.071</v>
      </c>
      <c r="E5" s="9">
        <f t="shared" ref="E5" si="0">+(D5/B5)*100</f>
        <v>146.11207069096983</v>
      </c>
      <c r="F5" s="9">
        <f>+(D5/C5)*100</f>
        <v>27.903964797938123</v>
      </c>
    </row>
    <row r="6" spans="1:6" x14ac:dyDescent="0.25">
      <c r="A6" s="7" t="s">
        <v>7</v>
      </c>
      <c r="B6" s="8">
        <v>0</v>
      </c>
      <c r="C6" s="8">
        <v>0</v>
      </c>
      <c r="D6" s="8">
        <v>0</v>
      </c>
      <c r="E6" s="9" t="e">
        <f t="shared" ref="E6" si="1">+(D6/B6)*100</f>
        <v>#DIV/0!</v>
      </c>
      <c r="F6" s="9" t="e">
        <f t="shared" ref="F6:F19" si="2">+(D6/C6)*100</f>
        <v>#DIV/0!</v>
      </c>
    </row>
    <row r="7" spans="1:6" x14ac:dyDescent="0.25">
      <c r="A7" s="10" t="s">
        <v>8</v>
      </c>
      <c r="B7" s="11">
        <f>+B5+B6</f>
        <v>411985.86</v>
      </c>
      <c r="C7" s="11">
        <f>+C5+C6</f>
        <v>2157260</v>
      </c>
      <c r="D7" s="11">
        <f>+D5+D6</f>
        <v>601961.071</v>
      </c>
      <c r="E7" s="12">
        <f t="shared" ref="E7" si="3">+(D7/B7)*100</f>
        <v>146.11207069096983</v>
      </c>
      <c r="F7" s="12">
        <f t="shared" si="2"/>
        <v>27.903964797938123</v>
      </c>
    </row>
    <row r="8" spans="1:6" x14ac:dyDescent="0.25">
      <c r="A8" s="7" t="s">
        <v>9</v>
      </c>
      <c r="B8" s="42">
        <v>420913.66</v>
      </c>
      <c r="C8" s="42">
        <v>1617260</v>
      </c>
      <c r="D8" s="42">
        <v>602357.21</v>
      </c>
      <c r="E8" s="9">
        <f t="shared" ref="E8" si="4">+(D8/B8)*100</f>
        <v>143.1070709370658</v>
      </c>
      <c r="F8" s="9">
        <f t="shared" si="2"/>
        <v>37.245539369056303</v>
      </c>
    </row>
    <row r="9" spans="1:6" x14ac:dyDescent="0.25">
      <c r="A9" s="7" t="s">
        <v>10</v>
      </c>
      <c r="B9" s="8">
        <v>1198.53</v>
      </c>
      <c r="C9" s="8">
        <v>540000</v>
      </c>
      <c r="D9" s="8">
        <v>0</v>
      </c>
      <c r="E9" s="9">
        <f t="shared" ref="E9" si="5">+(D9/B9)*100</f>
        <v>0</v>
      </c>
      <c r="F9" s="9">
        <f t="shared" si="2"/>
        <v>0</v>
      </c>
    </row>
    <row r="10" spans="1:6" x14ac:dyDescent="0.25">
      <c r="A10" s="10" t="s">
        <v>11</v>
      </c>
      <c r="B10" s="11">
        <f>+B8+B9</f>
        <v>422112.19</v>
      </c>
      <c r="C10" s="11">
        <f>+C8+C9</f>
        <v>2157260</v>
      </c>
      <c r="D10" s="11">
        <f>+D8+D9</f>
        <v>602357.21</v>
      </c>
      <c r="E10" s="12">
        <f t="shared" ref="E10" si="6">+(D10/B10)*100</f>
        <v>142.70073792467352</v>
      </c>
      <c r="F10" s="12">
        <f t="shared" si="2"/>
        <v>27.922327860341355</v>
      </c>
    </row>
    <row r="11" spans="1:6" x14ac:dyDescent="0.25">
      <c r="A11" s="10" t="s">
        <v>12</v>
      </c>
      <c r="B11" s="11">
        <f>+B7-B10</f>
        <v>-10126.330000000016</v>
      </c>
      <c r="C11" s="11">
        <f>+C7-C10</f>
        <v>0</v>
      </c>
      <c r="D11" s="11">
        <f>+D7-D10</f>
        <v>-396.13899999996647</v>
      </c>
      <c r="E11" s="12">
        <f t="shared" ref="E11" si="7">+(D11/B11)*100</f>
        <v>3.9119700819543293</v>
      </c>
      <c r="F11" s="12" t="e">
        <f t="shared" si="2"/>
        <v>#DIV/0!</v>
      </c>
    </row>
    <row r="12" spans="1:6" x14ac:dyDescent="0.25">
      <c r="A12" s="13" t="s">
        <v>13</v>
      </c>
      <c r="B12" s="14"/>
      <c r="C12" s="14"/>
      <c r="D12" s="14"/>
      <c r="E12" s="15" t="e">
        <f t="shared" ref="E12" si="8">+(D12/B12)*100</f>
        <v>#DIV/0!</v>
      </c>
      <c r="F12" s="15" t="e">
        <f t="shared" si="2"/>
        <v>#DIV/0!</v>
      </c>
    </row>
    <row r="13" spans="1:6" x14ac:dyDescent="0.25">
      <c r="A13" s="7" t="s">
        <v>14</v>
      </c>
      <c r="B13" s="8">
        <v>0</v>
      </c>
      <c r="C13" s="8">
        <v>0</v>
      </c>
      <c r="D13" s="8">
        <v>0</v>
      </c>
      <c r="E13" s="16" t="e">
        <f>+(D13/B13)*100</f>
        <v>#DIV/0!</v>
      </c>
      <c r="F13" s="16" t="e">
        <f t="shared" si="2"/>
        <v>#DIV/0!</v>
      </c>
    </row>
    <row r="14" spans="1:6" x14ac:dyDescent="0.25">
      <c r="A14" s="7" t="s">
        <v>15</v>
      </c>
      <c r="B14" s="8">
        <v>0</v>
      </c>
      <c r="C14" s="8">
        <v>0</v>
      </c>
      <c r="D14" s="8">
        <v>0</v>
      </c>
      <c r="E14" s="16" t="e">
        <f t="shared" ref="E14:E19" si="9">+(D14/B14)*100</f>
        <v>#DIV/0!</v>
      </c>
      <c r="F14" s="16" t="e">
        <f t="shared" si="2"/>
        <v>#DIV/0!</v>
      </c>
    </row>
    <row r="15" spans="1:6" ht="20.25" customHeight="1" x14ac:dyDescent="0.25">
      <c r="A15" s="38" t="s">
        <v>41</v>
      </c>
      <c r="B15" s="11">
        <f>+B13-B14</f>
        <v>0</v>
      </c>
      <c r="C15" s="11">
        <f>+C13-C14</f>
        <v>0</v>
      </c>
      <c r="D15" s="11">
        <f>+D13-D14</f>
        <v>0</v>
      </c>
      <c r="E15" s="12" t="e">
        <f t="shared" si="9"/>
        <v>#DIV/0!</v>
      </c>
      <c r="F15" s="12" t="e">
        <f t="shared" si="2"/>
        <v>#DIV/0!</v>
      </c>
    </row>
    <row r="16" spans="1:6" ht="20.25" customHeight="1" x14ac:dyDescent="0.25">
      <c r="A16" s="17" t="s">
        <v>40</v>
      </c>
      <c r="B16" s="11">
        <f>+B11+B15</f>
        <v>-10126.330000000016</v>
      </c>
      <c r="C16" s="11">
        <v>0</v>
      </c>
      <c r="D16" s="11">
        <f t="shared" ref="D16" si="10">+D11+D15</f>
        <v>-396.13899999996647</v>
      </c>
      <c r="E16" s="12">
        <f t="shared" si="9"/>
        <v>3.9119700819543293</v>
      </c>
      <c r="F16" s="12" t="e">
        <f t="shared" si="2"/>
        <v>#DIV/0!</v>
      </c>
    </row>
    <row r="17" spans="1:12" x14ac:dyDescent="0.25">
      <c r="A17" s="13" t="s">
        <v>16</v>
      </c>
      <c r="B17" s="14"/>
      <c r="C17" s="14"/>
      <c r="D17" s="14"/>
      <c r="E17" s="15" t="e">
        <f t="shared" si="9"/>
        <v>#DIV/0!</v>
      </c>
      <c r="F17" s="15" t="e">
        <f t="shared" si="2"/>
        <v>#DIV/0!</v>
      </c>
    </row>
    <row r="18" spans="1:12" x14ac:dyDescent="0.25">
      <c r="A18" s="7" t="s">
        <v>17</v>
      </c>
      <c r="B18" s="8">
        <v>-57387.75</v>
      </c>
      <c r="C18" s="8">
        <v>0</v>
      </c>
      <c r="D18" s="8">
        <v>-87438.98</v>
      </c>
      <c r="E18" s="9">
        <f t="shared" si="9"/>
        <v>152.36523474086368</v>
      </c>
      <c r="F18" s="9" t="e">
        <f t="shared" si="2"/>
        <v>#DIV/0!</v>
      </c>
    </row>
    <row r="19" spans="1:12" x14ac:dyDescent="0.25">
      <c r="A19" s="18" t="s">
        <v>18</v>
      </c>
      <c r="B19" s="19">
        <f>+B18+B16</f>
        <v>-67514.080000000016</v>
      </c>
      <c r="C19" s="19">
        <f t="shared" ref="C19:D19" si="11">+C18+C16</f>
        <v>0</v>
      </c>
      <c r="D19" s="19">
        <f t="shared" si="11"/>
        <v>-87835.118999999962</v>
      </c>
      <c r="E19" s="20">
        <f t="shared" si="9"/>
        <v>130.09896454191471</v>
      </c>
      <c r="F19" s="20" t="e">
        <f t="shared" si="2"/>
        <v>#DIV/0!</v>
      </c>
    </row>
    <row r="20" spans="1:12" ht="36" x14ac:dyDescent="0.25">
      <c r="A20" s="21" t="s">
        <v>19</v>
      </c>
      <c r="B20" s="22">
        <f>+B18+B11-B19+B15</f>
        <v>0</v>
      </c>
      <c r="C20" s="22">
        <f>+C18+C11-C19</f>
        <v>0</v>
      </c>
      <c r="D20" s="22">
        <f>+D18+D11-D19</f>
        <v>0</v>
      </c>
    </row>
    <row r="25" spans="1:12" customFormat="1" ht="51" customHeight="1" x14ac:dyDescent="0.3">
      <c r="A25" s="75"/>
      <c r="B25" s="76"/>
      <c r="C25" s="76"/>
      <c r="D25" s="76"/>
      <c r="E25" s="76"/>
      <c r="F25" s="76"/>
      <c r="G25" s="41"/>
      <c r="H25" s="41"/>
      <c r="I25" s="41"/>
      <c r="J25" s="41"/>
      <c r="K25" s="41"/>
      <c r="L25" s="1"/>
    </row>
    <row r="26" spans="1:12" customFormat="1" ht="36.75" customHeight="1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"/>
    </row>
    <row r="27" spans="1:12" customFormat="1" ht="1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">
    <mergeCell ref="A25:F25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175F-13FC-42AA-9277-5A8D776EBAEF}">
  <dimension ref="A1:V63"/>
  <sheetViews>
    <sheetView workbookViewId="0">
      <selection sqref="A1:D5"/>
    </sheetView>
  </sheetViews>
  <sheetFormatPr defaultRowHeight="13.2" x14ac:dyDescent="0.25"/>
  <cols>
    <col min="1" max="3" width="9.109375" style="43"/>
    <col min="4" max="4" width="10.109375" style="43" customWidth="1"/>
    <col min="5" max="259" width="9.109375" style="43"/>
    <col min="260" max="260" width="10.109375" style="43" customWidth="1"/>
    <col min="261" max="515" width="9.109375" style="43"/>
    <col min="516" max="516" width="10.109375" style="43" customWidth="1"/>
    <col min="517" max="771" width="9.109375" style="43"/>
    <col min="772" max="772" width="10.109375" style="43" customWidth="1"/>
    <col min="773" max="1027" width="9.109375" style="43"/>
    <col min="1028" max="1028" width="10.109375" style="43" customWidth="1"/>
    <col min="1029" max="1283" width="9.109375" style="43"/>
    <col min="1284" max="1284" width="10.109375" style="43" customWidth="1"/>
    <col min="1285" max="1539" width="9.109375" style="43"/>
    <col min="1540" max="1540" width="10.109375" style="43" customWidth="1"/>
    <col min="1541" max="1795" width="9.109375" style="43"/>
    <col min="1796" max="1796" width="10.109375" style="43" customWidth="1"/>
    <col min="1797" max="2051" width="9.109375" style="43"/>
    <col min="2052" max="2052" width="10.109375" style="43" customWidth="1"/>
    <col min="2053" max="2307" width="9.109375" style="43"/>
    <col min="2308" max="2308" width="10.109375" style="43" customWidth="1"/>
    <col min="2309" max="2563" width="9.109375" style="43"/>
    <col min="2564" max="2564" width="10.109375" style="43" customWidth="1"/>
    <col min="2565" max="2819" width="9.109375" style="43"/>
    <col min="2820" max="2820" width="10.109375" style="43" customWidth="1"/>
    <col min="2821" max="3075" width="9.109375" style="43"/>
    <col min="3076" max="3076" width="10.109375" style="43" customWidth="1"/>
    <col min="3077" max="3331" width="9.109375" style="43"/>
    <col min="3332" max="3332" width="10.109375" style="43" customWidth="1"/>
    <col min="3333" max="3587" width="9.109375" style="43"/>
    <col min="3588" max="3588" width="10.109375" style="43" customWidth="1"/>
    <col min="3589" max="3843" width="9.109375" style="43"/>
    <col min="3844" max="3844" width="10.109375" style="43" customWidth="1"/>
    <col min="3845" max="4099" width="9.109375" style="43"/>
    <col min="4100" max="4100" width="10.109375" style="43" customWidth="1"/>
    <col min="4101" max="4355" width="9.109375" style="43"/>
    <col min="4356" max="4356" width="10.109375" style="43" customWidth="1"/>
    <col min="4357" max="4611" width="9.109375" style="43"/>
    <col min="4612" max="4612" width="10.109375" style="43" customWidth="1"/>
    <col min="4613" max="4867" width="9.109375" style="43"/>
    <col min="4868" max="4868" width="10.109375" style="43" customWidth="1"/>
    <col min="4869" max="5123" width="9.109375" style="43"/>
    <col min="5124" max="5124" width="10.109375" style="43" customWidth="1"/>
    <col min="5125" max="5379" width="9.109375" style="43"/>
    <col min="5380" max="5380" width="10.109375" style="43" customWidth="1"/>
    <col min="5381" max="5635" width="9.109375" style="43"/>
    <col min="5636" max="5636" width="10.109375" style="43" customWidth="1"/>
    <col min="5637" max="5891" width="9.109375" style="43"/>
    <col min="5892" max="5892" width="10.109375" style="43" customWidth="1"/>
    <col min="5893" max="6147" width="9.109375" style="43"/>
    <col min="6148" max="6148" width="10.109375" style="43" customWidth="1"/>
    <col min="6149" max="6403" width="9.109375" style="43"/>
    <col min="6404" max="6404" width="10.109375" style="43" customWidth="1"/>
    <col min="6405" max="6659" width="9.109375" style="43"/>
    <col min="6660" max="6660" width="10.109375" style="43" customWidth="1"/>
    <col min="6661" max="6915" width="9.109375" style="43"/>
    <col min="6916" max="6916" width="10.109375" style="43" customWidth="1"/>
    <col min="6917" max="7171" width="9.109375" style="43"/>
    <col min="7172" max="7172" width="10.109375" style="43" customWidth="1"/>
    <col min="7173" max="7427" width="9.109375" style="43"/>
    <col min="7428" max="7428" width="10.109375" style="43" customWidth="1"/>
    <col min="7429" max="7683" width="9.109375" style="43"/>
    <col min="7684" max="7684" width="10.109375" style="43" customWidth="1"/>
    <col min="7685" max="7939" width="9.109375" style="43"/>
    <col min="7940" max="7940" width="10.109375" style="43" customWidth="1"/>
    <col min="7941" max="8195" width="9.109375" style="43"/>
    <col min="8196" max="8196" width="10.109375" style="43" customWidth="1"/>
    <col min="8197" max="8451" width="9.109375" style="43"/>
    <col min="8452" max="8452" width="10.109375" style="43" customWidth="1"/>
    <col min="8453" max="8707" width="9.109375" style="43"/>
    <col min="8708" max="8708" width="10.109375" style="43" customWidth="1"/>
    <col min="8709" max="8963" width="9.109375" style="43"/>
    <col min="8964" max="8964" width="10.109375" style="43" customWidth="1"/>
    <col min="8965" max="9219" width="9.109375" style="43"/>
    <col min="9220" max="9220" width="10.109375" style="43" customWidth="1"/>
    <col min="9221" max="9475" width="9.109375" style="43"/>
    <col min="9476" max="9476" width="10.109375" style="43" customWidth="1"/>
    <col min="9477" max="9731" width="9.109375" style="43"/>
    <col min="9732" max="9732" width="10.109375" style="43" customWidth="1"/>
    <col min="9733" max="9987" width="9.109375" style="43"/>
    <col min="9988" max="9988" width="10.109375" style="43" customWidth="1"/>
    <col min="9989" max="10243" width="9.109375" style="43"/>
    <col min="10244" max="10244" width="10.109375" style="43" customWidth="1"/>
    <col min="10245" max="10499" width="9.109375" style="43"/>
    <col min="10500" max="10500" width="10.109375" style="43" customWidth="1"/>
    <col min="10501" max="10755" width="9.109375" style="43"/>
    <col min="10756" max="10756" width="10.109375" style="43" customWidth="1"/>
    <col min="10757" max="11011" width="9.109375" style="43"/>
    <col min="11012" max="11012" width="10.109375" style="43" customWidth="1"/>
    <col min="11013" max="11267" width="9.109375" style="43"/>
    <col min="11268" max="11268" width="10.109375" style="43" customWidth="1"/>
    <col min="11269" max="11523" width="9.109375" style="43"/>
    <col min="11524" max="11524" width="10.109375" style="43" customWidth="1"/>
    <col min="11525" max="11779" width="9.109375" style="43"/>
    <col min="11780" max="11780" width="10.109375" style="43" customWidth="1"/>
    <col min="11781" max="12035" width="9.109375" style="43"/>
    <col min="12036" max="12036" width="10.109375" style="43" customWidth="1"/>
    <col min="12037" max="12291" width="9.109375" style="43"/>
    <col min="12292" max="12292" width="10.109375" style="43" customWidth="1"/>
    <col min="12293" max="12547" width="9.109375" style="43"/>
    <col min="12548" max="12548" width="10.109375" style="43" customWidth="1"/>
    <col min="12549" max="12803" width="9.109375" style="43"/>
    <col min="12804" max="12804" width="10.109375" style="43" customWidth="1"/>
    <col min="12805" max="13059" width="9.109375" style="43"/>
    <col min="13060" max="13060" width="10.109375" style="43" customWidth="1"/>
    <col min="13061" max="13315" width="9.109375" style="43"/>
    <col min="13316" max="13316" width="10.109375" style="43" customWidth="1"/>
    <col min="13317" max="13571" width="9.109375" style="43"/>
    <col min="13572" max="13572" width="10.109375" style="43" customWidth="1"/>
    <col min="13573" max="13827" width="9.109375" style="43"/>
    <col min="13828" max="13828" width="10.109375" style="43" customWidth="1"/>
    <col min="13829" max="14083" width="9.109375" style="43"/>
    <col min="14084" max="14084" width="10.109375" style="43" customWidth="1"/>
    <col min="14085" max="14339" width="9.109375" style="43"/>
    <col min="14340" max="14340" width="10.109375" style="43" customWidth="1"/>
    <col min="14341" max="14595" width="9.109375" style="43"/>
    <col min="14596" max="14596" width="10.109375" style="43" customWidth="1"/>
    <col min="14597" max="14851" width="9.109375" style="43"/>
    <col min="14852" max="14852" width="10.109375" style="43" customWidth="1"/>
    <col min="14853" max="15107" width="9.109375" style="43"/>
    <col min="15108" max="15108" width="10.109375" style="43" customWidth="1"/>
    <col min="15109" max="15363" width="9.109375" style="43"/>
    <col min="15364" max="15364" width="10.109375" style="43" customWidth="1"/>
    <col min="15365" max="15619" width="9.109375" style="43"/>
    <col min="15620" max="15620" width="10.109375" style="43" customWidth="1"/>
    <col min="15621" max="15875" width="9.109375" style="43"/>
    <col min="15876" max="15876" width="10.109375" style="43" customWidth="1"/>
    <col min="15877" max="16131" width="9.109375" style="43"/>
    <col min="16132" max="16132" width="10.109375" style="43" customWidth="1"/>
    <col min="16133" max="16384" width="9.109375" style="43"/>
  </cols>
  <sheetData>
    <row r="1" spans="1:22" x14ac:dyDescent="0.25">
      <c r="A1" s="74"/>
      <c r="B1" s="74"/>
      <c r="C1" s="44"/>
      <c r="D1" s="45"/>
    </row>
    <row r="2" spans="1:22" x14ac:dyDescent="0.25">
      <c r="A2" s="74"/>
      <c r="B2" s="74"/>
      <c r="C2" s="44"/>
      <c r="D2" s="46"/>
    </row>
    <row r="3" spans="1:22" x14ac:dyDescent="0.25">
      <c r="A3" s="74"/>
      <c r="B3" s="74"/>
    </row>
    <row r="4" spans="1:22" x14ac:dyDescent="0.25">
      <c r="A4" s="74"/>
      <c r="B4" s="74"/>
    </row>
    <row r="5" spans="1:22" x14ac:dyDescent="0.25">
      <c r="A5" s="74"/>
      <c r="B5" s="74"/>
    </row>
    <row r="6" spans="1:22" s="48" customFormat="1" ht="17.399999999999999" x14ac:dyDescent="0.3">
      <c r="A6" s="77" t="s">
        <v>58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2" x14ac:dyDescent="0.25">
      <c r="A7" s="81" t="s">
        <v>59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</row>
    <row r="8" spans="1:22" x14ac:dyDescent="0.25">
      <c r="A8" s="81" t="s">
        <v>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14" spans="1:22" x14ac:dyDescent="0.25">
      <c r="A14" s="82" t="s">
        <v>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82" t="s">
        <v>2</v>
      </c>
      <c r="N14" s="74"/>
      <c r="O14" s="82" t="s">
        <v>42</v>
      </c>
      <c r="P14" s="74"/>
      <c r="Q14" s="82" t="s">
        <v>43</v>
      </c>
      <c r="R14" s="74"/>
      <c r="S14" s="82" t="s">
        <v>60</v>
      </c>
      <c r="T14" s="74"/>
      <c r="U14" s="82" t="s">
        <v>61</v>
      </c>
      <c r="V14" s="74"/>
    </row>
    <row r="15" spans="1:22" x14ac:dyDescent="0.25">
      <c r="A15" s="79" t="s">
        <v>62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80" t="s">
        <v>63</v>
      </c>
      <c r="N15" s="74"/>
      <c r="O15" s="80" t="s">
        <v>64</v>
      </c>
      <c r="P15" s="74"/>
      <c r="Q15" s="80" t="s">
        <v>65</v>
      </c>
      <c r="R15" s="74"/>
      <c r="S15" s="80" t="s">
        <v>66</v>
      </c>
      <c r="T15" s="74"/>
      <c r="U15" s="80" t="s">
        <v>67</v>
      </c>
      <c r="V15" s="74"/>
    </row>
    <row r="16" spans="1:22" x14ac:dyDescent="0.25">
      <c r="A16" s="83" t="s">
        <v>68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84">
        <v>411985.86</v>
      </c>
      <c r="N16" s="74"/>
      <c r="O16" s="84">
        <v>2157260</v>
      </c>
      <c r="P16" s="74"/>
      <c r="Q16" s="84">
        <v>601961.06999999995</v>
      </c>
      <c r="R16" s="74"/>
      <c r="S16" s="85">
        <v>146.11000000000001</v>
      </c>
      <c r="T16" s="74"/>
      <c r="U16" s="85">
        <v>27.9</v>
      </c>
      <c r="V16" s="74"/>
    </row>
    <row r="17" spans="1:22" x14ac:dyDescent="0.25">
      <c r="A17" s="83" t="s">
        <v>69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84" t="s">
        <v>0</v>
      </c>
      <c r="N17" s="74"/>
      <c r="O17" s="84">
        <v>10000</v>
      </c>
      <c r="P17" s="74"/>
      <c r="Q17" s="84">
        <v>3385.38</v>
      </c>
      <c r="R17" s="74"/>
      <c r="S17" s="85">
        <v>0</v>
      </c>
      <c r="T17" s="74"/>
      <c r="U17" s="85">
        <v>33.85</v>
      </c>
      <c r="V17" s="74"/>
    </row>
    <row r="18" spans="1:22" x14ac:dyDescent="0.25">
      <c r="A18" s="74" t="s">
        <v>70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86" t="s">
        <v>0</v>
      </c>
      <c r="N18" s="74"/>
      <c r="O18" s="86" t="s">
        <v>0</v>
      </c>
      <c r="P18" s="74"/>
      <c r="Q18" s="86">
        <v>3385.38</v>
      </c>
      <c r="R18" s="74"/>
      <c r="S18" s="87">
        <v>0</v>
      </c>
      <c r="T18" s="74"/>
      <c r="U18" s="87" t="s">
        <v>0</v>
      </c>
      <c r="V18" s="74"/>
    </row>
    <row r="19" spans="1:22" x14ac:dyDescent="0.25">
      <c r="A19" s="74" t="s">
        <v>71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86" t="s">
        <v>0</v>
      </c>
      <c r="N19" s="74"/>
      <c r="O19" s="86" t="s">
        <v>0</v>
      </c>
      <c r="P19" s="74"/>
      <c r="Q19" s="86">
        <v>3385.38</v>
      </c>
      <c r="R19" s="74"/>
      <c r="S19" s="87">
        <v>0</v>
      </c>
      <c r="T19" s="74"/>
      <c r="U19" s="87" t="s">
        <v>0</v>
      </c>
      <c r="V19" s="74"/>
    </row>
    <row r="20" spans="1:22" x14ac:dyDescent="0.25">
      <c r="A20" s="83" t="s">
        <v>72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84">
        <v>7800.49</v>
      </c>
      <c r="N20" s="74"/>
      <c r="O20" s="84">
        <v>30000</v>
      </c>
      <c r="P20" s="74"/>
      <c r="Q20" s="84" t="s">
        <v>0</v>
      </c>
      <c r="R20" s="74"/>
      <c r="S20" s="85">
        <v>0</v>
      </c>
      <c r="T20" s="74"/>
      <c r="U20" s="85" t="s">
        <v>0</v>
      </c>
      <c r="V20" s="74"/>
    </row>
    <row r="21" spans="1:22" x14ac:dyDescent="0.25">
      <c r="A21" s="88" t="s">
        <v>73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86">
        <v>2800.49</v>
      </c>
      <c r="N21" s="74"/>
      <c r="O21" s="86" t="s">
        <v>0</v>
      </c>
      <c r="P21" s="74"/>
      <c r="Q21" s="86" t="s">
        <v>0</v>
      </c>
      <c r="R21" s="74"/>
      <c r="S21" s="87">
        <v>0</v>
      </c>
      <c r="T21" s="74"/>
      <c r="U21" s="87" t="s">
        <v>0</v>
      </c>
      <c r="V21" s="74"/>
    </row>
    <row r="22" spans="1:22" x14ac:dyDescent="0.25">
      <c r="A22" s="74" t="s">
        <v>74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86">
        <v>2800.49</v>
      </c>
      <c r="N22" s="74"/>
      <c r="O22" s="86" t="s">
        <v>0</v>
      </c>
      <c r="P22" s="74"/>
      <c r="Q22" s="86" t="s">
        <v>0</v>
      </c>
      <c r="R22" s="74"/>
      <c r="S22" s="87">
        <v>0</v>
      </c>
      <c r="T22" s="74"/>
      <c r="U22" s="87" t="s">
        <v>0</v>
      </c>
      <c r="V22" s="74"/>
    </row>
    <row r="23" spans="1:22" x14ac:dyDescent="0.25">
      <c r="A23" s="74" t="s">
        <v>75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86">
        <v>5000</v>
      </c>
      <c r="N23" s="74"/>
      <c r="O23" s="86" t="s">
        <v>0</v>
      </c>
      <c r="P23" s="74"/>
      <c r="Q23" s="86" t="s">
        <v>0</v>
      </c>
      <c r="R23" s="74"/>
      <c r="S23" s="87">
        <v>0</v>
      </c>
      <c r="T23" s="74"/>
      <c r="U23" s="87" t="s">
        <v>0</v>
      </c>
      <c r="V23" s="74"/>
    </row>
    <row r="24" spans="1:22" x14ac:dyDescent="0.25">
      <c r="A24" s="74" t="s">
        <v>76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86">
        <v>5000</v>
      </c>
      <c r="N24" s="74"/>
      <c r="O24" s="86" t="s">
        <v>0</v>
      </c>
      <c r="P24" s="74"/>
      <c r="Q24" s="86" t="s">
        <v>0</v>
      </c>
      <c r="R24" s="74"/>
      <c r="S24" s="87">
        <v>0</v>
      </c>
      <c r="T24" s="74"/>
      <c r="U24" s="87" t="s">
        <v>0</v>
      </c>
      <c r="V24" s="74"/>
    </row>
    <row r="25" spans="1:22" x14ac:dyDescent="0.25">
      <c r="A25" s="83" t="s">
        <v>77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84">
        <v>404185.37</v>
      </c>
      <c r="N25" s="74"/>
      <c r="O25" s="84">
        <v>2117260</v>
      </c>
      <c r="P25" s="74"/>
      <c r="Q25" s="84">
        <v>598575.68999999994</v>
      </c>
      <c r="R25" s="74"/>
      <c r="S25" s="85">
        <v>148.09</v>
      </c>
      <c r="T25" s="74"/>
      <c r="U25" s="85">
        <v>28.27</v>
      </c>
      <c r="V25" s="74"/>
    </row>
    <row r="26" spans="1:22" x14ac:dyDescent="0.25">
      <c r="A26" s="74" t="s">
        <v>78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86">
        <v>404185.37</v>
      </c>
      <c r="N26" s="74"/>
      <c r="O26" s="86" t="s">
        <v>0</v>
      </c>
      <c r="P26" s="74"/>
      <c r="Q26" s="86">
        <v>598575.68999999994</v>
      </c>
      <c r="R26" s="74"/>
      <c r="S26" s="87">
        <v>148.09</v>
      </c>
      <c r="T26" s="74"/>
      <c r="U26" s="87" t="s">
        <v>0</v>
      </c>
      <c r="V26" s="74"/>
    </row>
    <row r="27" spans="1:22" x14ac:dyDescent="0.25">
      <c r="A27" s="74" t="s">
        <v>79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86">
        <v>404185.37</v>
      </c>
      <c r="N27" s="74"/>
      <c r="O27" s="86" t="s">
        <v>0</v>
      </c>
      <c r="P27" s="74"/>
      <c r="Q27" s="86">
        <v>598575.68999999994</v>
      </c>
      <c r="R27" s="74"/>
      <c r="S27" s="87">
        <v>148.09</v>
      </c>
      <c r="T27" s="74"/>
      <c r="U27" s="87" t="s">
        <v>0</v>
      </c>
      <c r="V27" s="74"/>
    </row>
    <row r="28" spans="1:22" x14ac:dyDescent="0.25">
      <c r="A28" s="83" t="s">
        <v>80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84">
        <v>420913.66</v>
      </c>
      <c r="N28" s="74"/>
      <c r="O28" s="84">
        <v>1617260</v>
      </c>
      <c r="P28" s="74"/>
      <c r="Q28" s="84">
        <v>602357.21</v>
      </c>
      <c r="R28" s="74"/>
      <c r="S28" s="85">
        <v>143.11000000000001</v>
      </c>
      <c r="T28" s="74"/>
      <c r="U28" s="85">
        <v>37.25</v>
      </c>
      <c r="V28" s="74"/>
    </row>
    <row r="29" spans="1:22" x14ac:dyDescent="0.25">
      <c r="A29" s="83" t="s">
        <v>81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84">
        <v>393744.37</v>
      </c>
      <c r="N29" s="74"/>
      <c r="O29" s="84">
        <v>1533810</v>
      </c>
      <c r="P29" s="74"/>
      <c r="Q29" s="84">
        <v>581563.28</v>
      </c>
      <c r="R29" s="74"/>
      <c r="S29" s="85">
        <v>147.69999999999999</v>
      </c>
      <c r="T29" s="74"/>
      <c r="U29" s="85">
        <v>37.92</v>
      </c>
      <c r="V29" s="74"/>
    </row>
    <row r="30" spans="1:22" x14ac:dyDescent="0.25">
      <c r="A30" s="74" t="s">
        <v>82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86">
        <v>290699.67</v>
      </c>
      <c r="N30" s="74"/>
      <c r="O30" s="86" t="s">
        <v>0</v>
      </c>
      <c r="P30" s="74"/>
      <c r="Q30" s="86">
        <v>419069.78</v>
      </c>
      <c r="R30" s="74"/>
      <c r="S30" s="87">
        <v>144.16</v>
      </c>
      <c r="T30" s="74"/>
      <c r="U30" s="87" t="s">
        <v>0</v>
      </c>
      <c r="V30" s="74"/>
    </row>
    <row r="31" spans="1:22" x14ac:dyDescent="0.25">
      <c r="A31" s="74" t="s">
        <v>83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86">
        <v>290699.67</v>
      </c>
      <c r="N31" s="74"/>
      <c r="O31" s="86" t="s">
        <v>0</v>
      </c>
      <c r="P31" s="74"/>
      <c r="Q31" s="86">
        <v>419069.78</v>
      </c>
      <c r="R31" s="74"/>
      <c r="S31" s="87">
        <v>144.16</v>
      </c>
      <c r="T31" s="74"/>
      <c r="U31" s="87" t="s">
        <v>0</v>
      </c>
      <c r="V31" s="74"/>
    </row>
    <row r="32" spans="1:22" x14ac:dyDescent="0.25">
      <c r="A32" s="74" t="s">
        <v>84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86">
        <v>32874.559999999998</v>
      </c>
      <c r="N32" s="74"/>
      <c r="O32" s="86" t="s">
        <v>0</v>
      </c>
      <c r="P32" s="74"/>
      <c r="Q32" s="86">
        <v>60577.93</v>
      </c>
      <c r="R32" s="74"/>
      <c r="S32" s="87">
        <v>184.27</v>
      </c>
      <c r="T32" s="74"/>
      <c r="U32" s="87" t="s">
        <v>0</v>
      </c>
      <c r="V32" s="74"/>
    </row>
    <row r="33" spans="1:22" x14ac:dyDescent="0.25">
      <c r="A33" s="74" t="s">
        <v>85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86">
        <v>32874.559999999998</v>
      </c>
      <c r="N33" s="74"/>
      <c r="O33" s="86" t="s">
        <v>0</v>
      </c>
      <c r="P33" s="74"/>
      <c r="Q33" s="86">
        <v>60577.93</v>
      </c>
      <c r="R33" s="74"/>
      <c r="S33" s="87">
        <v>184.27</v>
      </c>
      <c r="T33" s="74"/>
      <c r="U33" s="87" t="s">
        <v>0</v>
      </c>
      <c r="V33" s="74"/>
    </row>
    <row r="34" spans="1:22" x14ac:dyDescent="0.25">
      <c r="A34" s="74" t="s">
        <v>86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86">
        <v>70170.14</v>
      </c>
      <c r="N34" s="74"/>
      <c r="O34" s="86" t="s">
        <v>0</v>
      </c>
      <c r="P34" s="74"/>
      <c r="Q34" s="86">
        <v>101915.57</v>
      </c>
      <c r="R34" s="74"/>
      <c r="S34" s="87">
        <v>145.24</v>
      </c>
      <c r="T34" s="74"/>
      <c r="U34" s="87" t="s">
        <v>0</v>
      </c>
      <c r="V34" s="74"/>
    </row>
    <row r="35" spans="1:22" x14ac:dyDescent="0.25">
      <c r="A35" s="74" t="s">
        <v>87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86">
        <v>22204.65</v>
      </c>
      <c r="N35" s="74"/>
      <c r="O35" s="86" t="s">
        <v>0</v>
      </c>
      <c r="P35" s="74"/>
      <c r="Q35" s="86">
        <v>32768.97</v>
      </c>
      <c r="R35" s="74"/>
      <c r="S35" s="87">
        <v>147.58000000000001</v>
      </c>
      <c r="T35" s="74"/>
      <c r="U35" s="87" t="s">
        <v>0</v>
      </c>
      <c r="V35" s="74"/>
    </row>
    <row r="36" spans="1:22" x14ac:dyDescent="0.25">
      <c r="A36" s="74" t="s">
        <v>88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86">
        <v>47965.49</v>
      </c>
      <c r="N36" s="74"/>
      <c r="O36" s="86" t="s">
        <v>0</v>
      </c>
      <c r="P36" s="74"/>
      <c r="Q36" s="86">
        <v>69146.600000000006</v>
      </c>
      <c r="R36" s="74"/>
      <c r="S36" s="87">
        <v>144.16</v>
      </c>
      <c r="T36" s="74"/>
      <c r="U36" s="87" t="s">
        <v>0</v>
      </c>
      <c r="V36" s="74"/>
    </row>
    <row r="37" spans="1:22" x14ac:dyDescent="0.25">
      <c r="A37" s="83" t="s">
        <v>89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84">
        <v>27169.29</v>
      </c>
      <c r="N37" s="74"/>
      <c r="O37" s="84">
        <v>83450</v>
      </c>
      <c r="P37" s="74"/>
      <c r="Q37" s="84">
        <v>20793.93</v>
      </c>
      <c r="R37" s="74"/>
      <c r="S37" s="85">
        <v>76.53</v>
      </c>
      <c r="T37" s="74"/>
      <c r="U37" s="85">
        <v>24.92</v>
      </c>
      <c r="V37" s="74"/>
    </row>
    <row r="38" spans="1:22" x14ac:dyDescent="0.25">
      <c r="A38" s="74" t="s">
        <v>90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86">
        <v>6211</v>
      </c>
      <c r="N38" s="74"/>
      <c r="O38" s="86" t="s">
        <v>0</v>
      </c>
      <c r="P38" s="74"/>
      <c r="Q38" s="86">
        <v>9524.93</v>
      </c>
      <c r="R38" s="74"/>
      <c r="S38" s="87">
        <v>153.36000000000001</v>
      </c>
      <c r="T38" s="74"/>
      <c r="U38" s="87" t="s">
        <v>0</v>
      </c>
      <c r="V38" s="74"/>
    </row>
    <row r="39" spans="1:22" x14ac:dyDescent="0.25">
      <c r="A39" s="74" t="s">
        <v>91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86" t="s">
        <v>0</v>
      </c>
      <c r="N39" s="74"/>
      <c r="O39" s="86" t="s">
        <v>0</v>
      </c>
      <c r="P39" s="74"/>
      <c r="Q39" s="86">
        <v>259.7</v>
      </c>
      <c r="R39" s="74"/>
      <c r="S39" s="87">
        <v>0</v>
      </c>
      <c r="T39" s="74"/>
      <c r="U39" s="87" t="s">
        <v>0</v>
      </c>
      <c r="V39" s="74"/>
    </row>
    <row r="40" spans="1:22" x14ac:dyDescent="0.25">
      <c r="A40" s="74" t="s">
        <v>92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86">
        <v>5811</v>
      </c>
      <c r="N40" s="74"/>
      <c r="O40" s="86" t="s">
        <v>0</v>
      </c>
      <c r="P40" s="74"/>
      <c r="Q40" s="86">
        <v>8965.23</v>
      </c>
      <c r="R40" s="74"/>
      <c r="S40" s="87">
        <v>154.28</v>
      </c>
      <c r="T40" s="74"/>
      <c r="U40" s="87" t="s">
        <v>0</v>
      </c>
      <c r="V40" s="74"/>
    </row>
    <row r="41" spans="1:22" x14ac:dyDescent="0.25">
      <c r="A41" s="74" t="s">
        <v>93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86">
        <v>400</v>
      </c>
      <c r="N41" s="74"/>
      <c r="O41" s="86" t="s">
        <v>0</v>
      </c>
      <c r="P41" s="74"/>
      <c r="Q41" s="86">
        <v>300</v>
      </c>
      <c r="R41" s="74"/>
      <c r="S41" s="87">
        <v>75</v>
      </c>
      <c r="T41" s="74"/>
      <c r="U41" s="87" t="s">
        <v>0</v>
      </c>
      <c r="V41" s="74"/>
    </row>
    <row r="42" spans="1:22" x14ac:dyDescent="0.25">
      <c r="A42" s="74" t="s">
        <v>94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86">
        <v>4075.31</v>
      </c>
      <c r="N42" s="74"/>
      <c r="O42" s="86" t="s">
        <v>0</v>
      </c>
      <c r="P42" s="74"/>
      <c r="Q42" s="86">
        <v>3046.18</v>
      </c>
      <c r="R42" s="74"/>
      <c r="S42" s="87">
        <v>74.75</v>
      </c>
      <c r="T42" s="74"/>
      <c r="U42" s="87" t="s">
        <v>0</v>
      </c>
      <c r="V42" s="74"/>
    </row>
    <row r="43" spans="1:22" x14ac:dyDescent="0.25">
      <c r="A43" s="74" t="s">
        <v>95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86" t="s">
        <v>0</v>
      </c>
      <c r="N43" s="74"/>
      <c r="O43" s="86" t="s">
        <v>0</v>
      </c>
      <c r="P43" s="74"/>
      <c r="Q43" s="86">
        <v>266.5</v>
      </c>
      <c r="R43" s="74"/>
      <c r="S43" s="87">
        <v>0</v>
      </c>
      <c r="T43" s="74"/>
      <c r="U43" s="87" t="s">
        <v>0</v>
      </c>
      <c r="V43" s="74"/>
    </row>
    <row r="44" spans="1:22" x14ac:dyDescent="0.25">
      <c r="A44" s="74" t="s">
        <v>96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86">
        <v>2048.31</v>
      </c>
      <c r="N44" s="74"/>
      <c r="O44" s="86" t="s">
        <v>0</v>
      </c>
      <c r="P44" s="74"/>
      <c r="Q44" s="86">
        <v>2401.25</v>
      </c>
      <c r="R44" s="74"/>
      <c r="S44" s="87">
        <v>117.23</v>
      </c>
      <c r="T44" s="74"/>
      <c r="U44" s="87" t="s">
        <v>0</v>
      </c>
      <c r="V44" s="74"/>
    </row>
    <row r="45" spans="1:22" x14ac:dyDescent="0.25">
      <c r="A45" s="74" t="s">
        <v>97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86">
        <v>514</v>
      </c>
      <c r="N45" s="74"/>
      <c r="O45" s="86" t="s">
        <v>0</v>
      </c>
      <c r="P45" s="74"/>
      <c r="Q45" s="86">
        <v>378.43</v>
      </c>
      <c r="R45" s="74"/>
      <c r="S45" s="87">
        <v>73.62</v>
      </c>
      <c r="T45" s="74"/>
      <c r="U45" s="87" t="s">
        <v>0</v>
      </c>
      <c r="V45" s="74"/>
    </row>
    <row r="46" spans="1:22" x14ac:dyDescent="0.25">
      <c r="A46" s="74" t="s">
        <v>98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86">
        <v>1513</v>
      </c>
      <c r="N46" s="74"/>
      <c r="O46" s="86" t="s">
        <v>0</v>
      </c>
      <c r="P46" s="74"/>
      <c r="Q46" s="86" t="s">
        <v>0</v>
      </c>
      <c r="R46" s="74"/>
      <c r="S46" s="87">
        <v>0</v>
      </c>
      <c r="T46" s="74"/>
      <c r="U46" s="87" t="s">
        <v>0</v>
      </c>
      <c r="V46" s="74"/>
    </row>
    <row r="47" spans="1:22" x14ac:dyDescent="0.25">
      <c r="A47" s="74" t="s">
        <v>99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86">
        <v>15006.5</v>
      </c>
      <c r="N47" s="74"/>
      <c r="O47" s="86" t="s">
        <v>0</v>
      </c>
      <c r="P47" s="74"/>
      <c r="Q47" s="86">
        <v>5767.16</v>
      </c>
      <c r="R47" s="74"/>
      <c r="S47" s="87">
        <v>38.43</v>
      </c>
      <c r="T47" s="74"/>
      <c r="U47" s="87" t="s">
        <v>0</v>
      </c>
      <c r="V47" s="74"/>
    </row>
    <row r="48" spans="1:22" x14ac:dyDescent="0.25">
      <c r="A48" s="74" t="s">
        <v>100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86">
        <v>461.86</v>
      </c>
      <c r="N48" s="74"/>
      <c r="O48" s="86" t="s">
        <v>0</v>
      </c>
      <c r="P48" s="74"/>
      <c r="Q48" s="86">
        <v>619.32000000000005</v>
      </c>
      <c r="R48" s="74"/>
      <c r="S48" s="87">
        <v>134.09</v>
      </c>
      <c r="T48" s="74"/>
      <c r="U48" s="87" t="s">
        <v>0</v>
      </c>
      <c r="V48" s="74"/>
    </row>
    <row r="49" spans="1:22" x14ac:dyDescent="0.25">
      <c r="A49" s="74" t="s">
        <v>101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86">
        <v>11438.37</v>
      </c>
      <c r="N49" s="74"/>
      <c r="O49" s="86" t="s">
        <v>0</v>
      </c>
      <c r="P49" s="74"/>
      <c r="Q49" s="86">
        <v>64</v>
      </c>
      <c r="R49" s="74"/>
      <c r="S49" s="87">
        <v>0.56000000000000005</v>
      </c>
      <c r="T49" s="74"/>
      <c r="U49" s="87" t="s">
        <v>0</v>
      </c>
      <c r="V49" s="74"/>
    </row>
    <row r="50" spans="1:22" x14ac:dyDescent="0.25">
      <c r="A50" s="74" t="s">
        <v>102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86">
        <v>1642.5</v>
      </c>
      <c r="N50" s="74"/>
      <c r="O50" s="86" t="s">
        <v>0</v>
      </c>
      <c r="P50" s="74"/>
      <c r="Q50" s="86">
        <v>2497.5</v>
      </c>
      <c r="R50" s="74"/>
      <c r="S50" s="87">
        <v>152.05000000000001</v>
      </c>
      <c r="T50" s="74"/>
      <c r="U50" s="87" t="s">
        <v>0</v>
      </c>
      <c r="V50" s="74"/>
    </row>
    <row r="51" spans="1:22" x14ac:dyDescent="0.25">
      <c r="A51" s="74" t="s">
        <v>103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86">
        <v>60</v>
      </c>
      <c r="N51" s="74"/>
      <c r="O51" s="86" t="s">
        <v>0</v>
      </c>
      <c r="P51" s="74"/>
      <c r="Q51" s="86" t="s">
        <v>0</v>
      </c>
      <c r="R51" s="74"/>
      <c r="S51" s="87">
        <v>0</v>
      </c>
      <c r="T51" s="74"/>
      <c r="U51" s="87" t="s">
        <v>0</v>
      </c>
      <c r="V51" s="74"/>
    </row>
    <row r="52" spans="1:22" x14ac:dyDescent="0.25">
      <c r="A52" s="74" t="s">
        <v>104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86" t="s">
        <v>0</v>
      </c>
      <c r="N52" s="74"/>
      <c r="O52" s="86" t="s">
        <v>0</v>
      </c>
      <c r="P52" s="74"/>
      <c r="Q52" s="86">
        <v>2003.48</v>
      </c>
      <c r="R52" s="74"/>
      <c r="S52" s="87">
        <v>0</v>
      </c>
      <c r="T52" s="74"/>
      <c r="U52" s="87" t="s">
        <v>0</v>
      </c>
      <c r="V52" s="74"/>
    </row>
    <row r="53" spans="1:22" x14ac:dyDescent="0.25">
      <c r="A53" s="74" t="s">
        <v>105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86">
        <v>84</v>
      </c>
      <c r="N53" s="74"/>
      <c r="O53" s="86" t="s">
        <v>0</v>
      </c>
      <c r="P53" s="74"/>
      <c r="Q53" s="86">
        <v>84.75</v>
      </c>
      <c r="R53" s="74"/>
      <c r="S53" s="87">
        <v>100.89</v>
      </c>
      <c r="T53" s="74"/>
      <c r="U53" s="87" t="s">
        <v>0</v>
      </c>
      <c r="V53" s="74"/>
    </row>
    <row r="54" spans="1:22" x14ac:dyDescent="0.25">
      <c r="A54" s="74" t="s">
        <v>106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86">
        <v>1319.77</v>
      </c>
      <c r="N54" s="74"/>
      <c r="O54" s="86" t="s">
        <v>0</v>
      </c>
      <c r="P54" s="74"/>
      <c r="Q54" s="86">
        <v>498.11</v>
      </c>
      <c r="R54" s="74"/>
      <c r="S54" s="87">
        <v>37.74</v>
      </c>
      <c r="T54" s="74"/>
      <c r="U54" s="87" t="s">
        <v>0</v>
      </c>
      <c r="V54" s="74"/>
    </row>
    <row r="55" spans="1:22" x14ac:dyDescent="0.25">
      <c r="A55" s="74" t="s">
        <v>107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86">
        <v>1876.48</v>
      </c>
      <c r="N55" s="74"/>
      <c r="O55" s="86" t="s">
        <v>0</v>
      </c>
      <c r="P55" s="74"/>
      <c r="Q55" s="86">
        <v>2455.66</v>
      </c>
      <c r="R55" s="74"/>
      <c r="S55" s="87">
        <v>130.87</v>
      </c>
      <c r="T55" s="74"/>
      <c r="U55" s="87" t="s">
        <v>0</v>
      </c>
      <c r="V55" s="74"/>
    </row>
    <row r="56" spans="1:22" x14ac:dyDescent="0.25">
      <c r="A56" s="74" t="s">
        <v>108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86">
        <v>1667.66</v>
      </c>
      <c r="N56" s="74"/>
      <c r="O56" s="86" t="s">
        <v>0</v>
      </c>
      <c r="P56" s="74"/>
      <c r="Q56" s="86">
        <v>2003.15</v>
      </c>
      <c r="R56" s="74"/>
      <c r="S56" s="87">
        <v>120.12</v>
      </c>
      <c r="T56" s="74"/>
      <c r="U56" s="87" t="s">
        <v>0</v>
      </c>
      <c r="V56" s="74"/>
    </row>
    <row r="57" spans="1:22" x14ac:dyDescent="0.25">
      <c r="A57" s="74" t="s">
        <v>109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86">
        <v>208.82</v>
      </c>
      <c r="N57" s="74"/>
      <c r="O57" s="86" t="s">
        <v>0</v>
      </c>
      <c r="P57" s="74"/>
      <c r="Q57" s="86">
        <v>203.66</v>
      </c>
      <c r="R57" s="74"/>
      <c r="S57" s="87">
        <v>97.53</v>
      </c>
      <c r="T57" s="74"/>
      <c r="U57" s="87" t="s">
        <v>0</v>
      </c>
      <c r="V57" s="74"/>
    </row>
    <row r="58" spans="1:22" x14ac:dyDescent="0.25">
      <c r="A58" s="74" t="s">
        <v>110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86" t="s">
        <v>0</v>
      </c>
      <c r="N58" s="74"/>
      <c r="O58" s="86" t="s">
        <v>0</v>
      </c>
      <c r="P58" s="74"/>
      <c r="Q58" s="86">
        <v>248.85</v>
      </c>
      <c r="R58" s="74"/>
      <c r="S58" s="87">
        <v>0</v>
      </c>
      <c r="T58" s="74"/>
      <c r="U58" s="87" t="s">
        <v>0</v>
      </c>
      <c r="V58" s="74"/>
    </row>
    <row r="59" spans="1:22" x14ac:dyDescent="0.25">
      <c r="A59" s="83" t="s">
        <v>111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84">
        <v>1198.53</v>
      </c>
      <c r="N59" s="74"/>
      <c r="O59" s="84">
        <v>540000</v>
      </c>
      <c r="P59" s="74"/>
      <c r="Q59" s="84" t="s">
        <v>0</v>
      </c>
      <c r="R59" s="74"/>
      <c r="S59" s="85">
        <v>0</v>
      </c>
      <c r="T59" s="74"/>
      <c r="U59" s="85" t="s">
        <v>0</v>
      </c>
      <c r="V59" s="74"/>
    </row>
    <row r="60" spans="1:22" x14ac:dyDescent="0.25">
      <c r="A60" s="83" t="s">
        <v>112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84">
        <v>1198.53</v>
      </c>
      <c r="N60" s="74"/>
      <c r="O60" s="84">
        <v>540000</v>
      </c>
      <c r="P60" s="74"/>
      <c r="Q60" s="84" t="s">
        <v>0</v>
      </c>
      <c r="R60" s="74"/>
      <c r="S60" s="85">
        <v>0</v>
      </c>
      <c r="T60" s="74"/>
      <c r="U60" s="85" t="s">
        <v>0</v>
      </c>
      <c r="V60" s="74"/>
    </row>
    <row r="61" spans="1:22" x14ac:dyDescent="0.25">
      <c r="A61" s="74" t="s">
        <v>113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86">
        <v>1198.53</v>
      </c>
      <c r="N61" s="74"/>
      <c r="O61" s="86" t="s">
        <v>0</v>
      </c>
      <c r="P61" s="74"/>
      <c r="Q61" s="86" t="s">
        <v>0</v>
      </c>
      <c r="R61" s="74"/>
      <c r="S61" s="87">
        <v>0</v>
      </c>
      <c r="T61" s="74"/>
      <c r="U61" s="87" t="s">
        <v>0</v>
      </c>
      <c r="V61" s="74"/>
    </row>
    <row r="62" spans="1:22" x14ac:dyDescent="0.25">
      <c r="A62" s="74" t="s">
        <v>114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86">
        <v>1198.53</v>
      </c>
      <c r="N62" s="74"/>
      <c r="O62" s="86" t="s">
        <v>0</v>
      </c>
      <c r="P62" s="74"/>
      <c r="Q62" s="86" t="s">
        <v>0</v>
      </c>
      <c r="R62" s="74"/>
      <c r="S62" s="87">
        <v>0</v>
      </c>
      <c r="T62" s="74"/>
      <c r="U62" s="87" t="s">
        <v>0</v>
      </c>
      <c r="V62" s="74"/>
    </row>
    <row r="63" spans="1:22" x14ac:dyDescent="0.25">
      <c r="A63" s="83" t="s">
        <v>0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83" t="s">
        <v>0</v>
      </c>
      <c r="N63" s="74"/>
      <c r="O63" s="83" t="s">
        <v>0</v>
      </c>
      <c r="P63" s="74"/>
      <c r="Q63" s="83" t="s">
        <v>0</v>
      </c>
      <c r="R63" s="74"/>
      <c r="S63" s="83" t="s">
        <v>0</v>
      </c>
      <c r="T63" s="74"/>
      <c r="U63" s="83" t="s">
        <v>0</v>
      </c>
      <c r="V63" s="74"/>
    </row>
  </sheetData>
  <mergeCells count="308"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2:V62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0:V60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15:L15"/>
    <mergeCell ref="M15:N15"/>
    <mergeCell ref="O15:P15"/>
    <mergeCell ref="Q15:R15"/>
    <mergeCell ref="S15:T15"/>
    <mergeCell ref="U15:V15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8D4D-5AFF-4B1D-B1DC-E4A340C30123}">
  <dimension ref="A1:V39"/>
  <sheetViews>
    <sheetView workbookViewId="0">
      <selection sqref="A1:D5"/>
    </sheetView>
  </sheetViews>
  <sheetFormatPr defaultRowHeight="13.2" x14ac:dyDescent="0.25"/>
  <cols>
    <col min="1" max="3" width="9.109375" style="43"/>
    <col min="4" max="4" width="10.109375" style="43" customWidth="1"/>
    <col min="5" max="259" width="9.109375" style="43"/>
    <col min="260" max="260" width="10.109375" style="43" customWidth="1"/>
    <col min="261" max="515" width="9.109375" style="43"/>
    <col min="516" max="516" width="10.109375" style="43" customWidth="1"/>
    <col min="517" max="771" width="9.109375" style="43"/>
    <col min="772" max="772" width="10.109375" style="43" customWidth="1"/>
    <col min="773" max="1027" width="9.109375" style="43"/>
    <col min="1028" max="1028" width="10.109375" style="43" customWidth="1"/>
    <col min="1029" max="1283" width="9.109375" style="43"/>
    <col min="1284" max="1284" width="10.109375" style="43" customWidth="1"/>
    <col min="1285" max="1539" width="9.109375" style="43"/>
    <col min="1540" max="1540" width="10.109375" style="43" customWidth="1"/>
    <col min="1541" max="1795" width="9.109375" style="43"/>
    <col min="1796" max="1796" width="10.109375" style="43" customWidth="1"/>
    <col min="1797" max="2051" width="9.109375" style="43"/>
    <col min="2052" max="2052" width="10.109375" style="43" customWidth="1"/>
    <col min="2053" max="2307" width="9.109375" style="43"/>
    <col min="2308" max="2308" width="10.109375" style="43" customWidth="1"/>
    <col min="2309" max="2563" width="9.109375" style="43"/>
    <col min="2564" max="2564" width="10.109375" style="43" customWidth="1"/>
    <col min="2565" max="2819" width="9.109375" style="43"/>
    <col min="2820" max="2820" width="10.109375" style="43" customWidth="1"/>
    <col min="2821" max="3075" width="9.109375" style="43"/>
    <col min="3076" max="3076" width="10.109375" style="43" customWidth="1"/>
    <col min="3077" max="3331" width="9.109375" style="43"/>
    <col min="3332" max="3332" width="10.109375" style="43" customWidth="1"/>
    <col min="3333" max="3587" width="9.109375" style="43"/>
    <col min="3588" max="3588" width="10.109375" style="43" customWidth="1"/>
    <col min="3589" max="3843" width="9.109375" style="43"/>
    <col min="3844" max="3844" width="10.109375" style="43" customWidth="1"/>
    <col min="3845" max="4099" width="9.109375" style="43"/>
    <col min="4100" max="4100" width="10.109375" style="43" customWidth="1"/>
    <col min="4101" max="4355" width="9.109375" style="43"/>
    <col min="4356" max="4356" width="10.109375" style="43" customWidth="1"/>
    <col min="4357" max="4611" width="9.109375" style="43"/>
    <col min="4612" max="4612" width="10.109375" style="43" customWidth="1"/>
    <col min="4613" max="4867" width="9.109375" style="43"/>
    <col min="4868" max="4868" width="10.109375" style="43" customWidth="1"/>
    <col min="4869" max="5123" width="9.109375" style="43"/>
    <col min="5124" max="5124" width="10.109375" style="43" customWidth="1"/>
    <col min="5125" max="5379" width="9.109375" style="43"/>
    <col min="5380" max="5380" width="10.109375" style="43" customWidth="1"/>
    <col min="5381" max="5635" width="9.109375" style="43"/>
    <col min="5636" max="5636" width="10.109375" style="43" customWidth="1"/>
    <col min="5637" max="5891" width="9.109375" style="43"/>
    <col min="5892" max="5892" width="10.109375" style="43" customWidth="1"/>
    <col min="5893" max="6147" width="9.109375" style="43"/>
    <col min="6148" max="6148" width="10.109375" style="43" customWidth="1"/>
    <col min="6149" max="6403" width="9.109375" style="43"/>
    <col min="6404" max="6404" width="10.109375" style="43" customWidth="1"/>
    <col min="6405" max="6659" width="9.109375" style="43"/>
    <col min="6660" max="6660" width="10.109375" style="43" customWidth="1"/>
    <col min="6661" max="6915" width="9.109375" style="43"/>
    <col min="6916" max="6916" width="10.109375" style="43" customWidth="1"/>
    <col min="6917" max="7171" width="9.109375" style="43"/>
    <col min="7172" max="7172" width="10.109375" style="43" customWidth="1"/>
    <col min="7173" max="7427" width="9.109375" style="43"/>
    <col min="7428" max="7428" width="10.109375" style="43" customWidth="1"/>
    <col min="7429" max="7683" width="9.109375" style="43"/>
    <col min="7684" max="7684" width="10.109375" style="43" customWidth="1"/>
    <col min="7685" max="7939" width="9.109375" style="43"/>
    <col min="7940" max="7940" width="10.109375" style="43" customWidth="1"/>
    <col min="7941" max="8195" width="9.109375" style="43"/>
    <col min="8196" max="8196" width="10.109375" style="43" customWidth="1"/>
    <col min="8197" max="8451" width="9.109375" style="43"/>
    <col min="8452" max="8452" width="10.109375" style="43" customWidth="1"/>
    <col min="8453" max="8707" width="9.109375" style="43"/>
    <col min="8708" max="8708" width="10.109375" style="43" customWidth="1"/>
    <col min="8709" max="8963" width="9.109375" style="43"/>
    <col min="8964" max="8964" width="10.109375" style="43" customWidth="1"/>
    <col min="8965" max="9219" width="9.109375" style="43"/>
    <col min="9220" max="9220" width="10.109375" style="43" customWidth="1"/>
    <col min="9221" max="9475" width="9.109375" style="43"/>
    <col min="9476" max="9476" width="10.109375" style="43" customWidth="1"/>
    <col min="9477" max="9731" width="9.109375" style="43"/>
    <col min="9732" max="9732" width="10.109375" style="43" customWidth="1"/>
    <col min="9733" max="9987" width="9.109375" style="43"/>
    <col min="9988" max="9988" width="10.109375" style="43" customWidth="1"/>
    <col min="9989" max="10243" width="9.109375" style="43"/>
    <col min="10244" max="10244" width="10.109375" style="43" customWidth="1"/>
    <col min="10245" max="10499" width="9.109375" style="43"/>
    <col min="10500" max="10500" width="10.109375" style="43" customWidth="1"/>
    <col min="10501" max="10755" width="9.109375" style="43"/>
    <col min="10756" max="10756" width="10.109375" style="43" customWidth="1"/>
    <col min="10757" max="11011" width="9.109375" style="43"/>
    <col min="11012" max="11012" width="10.109375" style="43" customWidth="1"/>
    <col min="11013" max="11267" width="9.109375" style="43"/>
    <col min="11268" max="11268" width="10.109375" style="43" customWidth="1"/>
    <col min="11269" max="11523" width="9.109375" style="43"/>
    <col min="11524" max="11524" width="10.109375" style="43" customWidth="1"/>
    <col min="11525" max="11779" width="9.109375" style="43"/>
    <col min="11780" max="11780" width="10.109375" style="43" customWidth="1"/>
    <col min="11781" max="12035" width="9.109375" style="43"/>
    <col min="12036" max="12036" width="10.109375" style="43" customWidth="1"/>
    <col min="12037" max="12291" width="9.109375" style="43"/>
    <col min="12292" max="12292" width="10.109375" style="43" customWidth="1"/>
    <col min="12293" max="12547" width="9.109375" style="43"/>
    <col min="12548" max="12548" width="10.109375" style="43" customWidth="1"/>
    <col min="12549" max="12803" width="9.109375" style="43"/>
    <col min="12804" max="12804" width="10.109375" style="43" customWidth="1"/>
    <col min="12805" max="13059" width="9.109375" style="43"/>
    <col min="13060" max="13060" width="10.109375" style="43" customWidth="1"/>
    <col min="13061" max="13315" width="9.109375" style="43"/>
    <col min="13316" max="13316" width="10.109375" style="43" customWidth="1"/>
    <col min="13317" max="13571" width="9.109375" style="43"/>
    <col min="13572" max="13572" width="10.109375" style="43" customWidth="1"/>
    <col min="13573" max="13827" width="9.109375" style="43"/>
    <col min="13828" max="13828" width="10.109375" style="43" customWidth="1"/>
    <col min="13829" max="14083" width="9.109375" style="43"/>
    <col min="14084" max="14084" width="10.109375" style="43" customWidth="1"/>
    <col min="14085" max="14339" width="9.109375" style="43"/>
    <col min="14340" max="14340" width="10.109375" style="43" customWidth="1"/>
    <col min="14341" max="14595" width="9.109375" style="43"/>
    <col min="14596" max="14596" width="10.109375" style="43" customWidth="1"/>
    <col min="14597" max="14851" width="9.109375" style="43"/>
    <col min="14852" max="14852" width="10.109375" style="43" customWidth="1"/>
    <col min="14853" max="15107" width="9.109375" style="43"/>
    <col min="15108" max="15108" width="10.109375" style="43" customWidth="1"/>
    <col min="15109" max="15363" width="9.109375" style="43"/>
    <col min="15364" max="15364" width="10.109375" style="43" customWidth="1"/>
    <col min="15365" max="15619" width="9.109375" style="43"/>
    <col min="15620" max="15620" width="10.109375" style="43" customWidth="1"/>
    <col min="15621" max="15875" width="9.109375" style="43"/>
    <col min="15876" max="15876" width="10.109375" style="43" customWidth="1"/>
    <col min="15877" max="16131" width="9.109375" style="43"/>
    <col min="16132" max="16132" width="10.109375" style="43" customWidth="1"/>
    <col min="16133" max="16384" width="9.109375" style="43"/>
  </cols>
  <sheetData>
    <row r="1" spans="1:22" x14ac:dyDescent="0.25">
      <c r="A1" s="74"/>
      <c r="B1" s="74"/>
      <c r="C1" s="44"/>
      <c r="D1" s="45"/>
    </row>
    <row r="2" spans="1:22" x14ac:dyDescent="0.25">
      <c r="A2" s="74"/>
      <c r="B2" s="74"/>
      <c r="C2" s="44"/>
      <c r="D2" s="46"/>
    </row>
    <row r="3" spans="1:22" x14ac:dyDescent="0.25">
      <c r="A3" s="74"/>
      <c r="B3" s="74"/>
    </row>
    <row r="4" spans="1:22" x14ac:dyDescent="0.25">
      <c r="A4" s="74"/>
      <c r="B4" s="74"/>
    </row>
    <row r="5" spans="1:22" x14ac:dyDescent="0.25">
      <c r="A5" s="74"/>
      <c r="B5" s="74"/>
    </row>
    <row r="6" spans="1:22" s="48" customFormat="1" ht="17.399999999999999" x14ac:dyDescent="0.3">
      <c r="A6" s="77" t="s">
        <v>115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2" x14ac:dyDescent="0.25">
      <c r="A7" s="81" t="s">
        <v>59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</row>
    <row r="8" spans="1:22" x14ac:dyDescent="0.25">
      <c r="A8" s="81" t="s">
        <v>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14" spans="1:22" x14ac:dyDescent="0.25">
      <c r="A14" s="82" t="s">
        <v>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82" t="s">
        <v>2</v>
      </c>
      <c r="N14" s="74"/>
      <c r="O14" s="82" t="s">
        <v>42</v>
      </c>
      <c r="P14" s="74"/>
      <c r="Q14" s="82" t="s">
        <v>43</v>
      </c>
      <c r="R14" s="74"/>
      <c r="S14" s="82" t="s">
        <v>60</v>
      </c>
      <c r="T14" s="74"/>
      <c r="U14" s="82" t="s">
        <v>61</v>
      </c>
      <c r="V14" s="74"/>
    </row>
    <row r="15" spans="1:22" x14ac:dyDescent="0.25">
      <c r="A15" s="82" t="s">
        <v>116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82" t="s">
        <v>63</v>
      </c>
      <c r="N15" s="74"/>
      <c r="O15" s="82" t="s">
        <v>64</v>
      </c>
      <c r="P15" s="74"/>
      <c r="Q15" s="82" t="s">
        <v>65</v>
      </c>
      <c r="R15" s="74"/>
      <c r="S15" s="82" t="s">
        <v>66</v>
      </c>
      <c r="T15" s="74"/>
      <c r="U15" s="82" t="s">
        <v>67</v>
      </c>
      <c r="V15" s="74"/>
    </row>
    <row r="16" spans="1:22" x14ac:dyDescent="0.25">
      <c r="A16" s="92" t="s">
        <v>117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93">
        <v>411985.86</v>
      </c>
      <c r="N16" s="74"/>
      <c r="O16" s="93">
        <v>2157260</v>
      </c>
      <c r="P16" s="74"/>
      <c r="Q16" s="93">
        <v>601961.06999999995</v>
      </c>
      <c r="R16" s="74"/>
      <c r="S16" s="94">
        <v>146.11000000000001</v>
      </c>
      <c r="T16" s="74"/>
      <c r="U16" s="94">
        <v>27.9</v>
      </c>
      <c r="V16" s="74"/>
    </row>
    <row r="17" spans="1:22" x14ac:dyDescent="0.25">
      <c r="A17" s="89" t="s">
        <v>118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90">
        <v>404185.37</v>
      </c>
      <c r="N17" s="74"/>
      <c r="O17" s="90">
        <v>1864252</v>
      </c>
      <c r="P17" s="74"/>
      <c r="Q17" s="90">
        <v>345567.69</v>
      </c>
      <c r="R17" s="74"/>
      <c r="S17" s="91">
        <v>85.5</v>
      </c>
      <c r="T17" s="74"/>
      <c r="U17" s="91">
        <v>18.54</v>
      </c>
      <c r="V17" s="74"/>
    </row>
    <row r="18" spans="1:22" x14ac:dyDescent="0.25">
      <c r="A18" s="95" t="s">
        <v>119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96">
        <v>92181.55</v>
      </c>
      <c r="N18" s="74"/>
      <c r="O18" s="96">
        <v>1799160</v>
      </c>
      <c r="P18" s="74"/>
      <c r="Q18" s="96">
        <v>280475.69</v>
      </c>
      <c r="R18" s="74"/>
      <c r="S18" s="97">
        <v>304.26</v>
      </c>
      <c r="T18" s="74"/>
      <c r="U18" s="97">
        <v>15.59</v>
      </c>
      <c r="V18" s="74"/>
    </row>
    <row r="19" spans="1:22" x14ac:dyDescent="0.25">
      <c r="A19" s="95" t="s">
        <v>120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96">
        <v>312003.82</v>
      </c>
      <c r="N19" s="74"/>
      <c r="O19" s="96">
        <v>65092</v>
      </c>
      <c r="P19" s="74"/>
      <c r="Q19" s="96">
        <v>65092</v>
      </c>
      <c r="R19" s="74"/>
      <c r="S19" s="97">
        <v>20.86</v>
      </c>
      <c r="T19" s="74"/>
      <c r="U19" s="97">
        <v>100</v>
      </c>
      <c r="V19" s="74"/>
    </row>
    <row r="20" spans="1:22" x14ac:dyDescent="0.25">
      <c r="A20" s="89" t="s">
        <v>121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90">
        <v>2800.49</v>
      </c>
      <c r="N20" s="74"/>
      <c r="O20" s="90">
        <v>0</v>
      </c>
      <c r="P20" s="74"/>
      <c r="Q20" s="90" t="s">
        <v>0</v>
      </c>
      <c r="R20" s="74"/>
      <c r="S20" s="91">
        <v>0</v>
      </c>
      <c r="T20" s="74"/>
      <c r="U20" s="91">
        <v>0</v>
      </c>
      <c r="V20" s="74"/>
    </row>
    <row r="21" spans="1:22" x14ac:dyDescent="0.25">
      <c r="A21" s="95" t="s">
        <v>122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96">
        <v>2800.49</v>
      </c>
      <c r="N21" s="74"/>
      <c r="O21" s="96">
        <v>0</v>
      </c>
      <c r="P21" s="74"/>
      <c r="Q21" s="96" t="s">
        <v>0</v>
      </c>
      <c r="R21" s="74"/>
      <c r="S21" s="97">
        <v>0</v>
      </c>
      <c r="T21" s="74"/>
      <c r="U21" s="97">
        <v>0</v>
      </c>
      <c r="V21" s="74"/>
    </row>
    <row r="22" spans="1:22" x14ac:dyDescent="0.25">
      <c r="A22" s="89" t="s">
        <v>123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90" t="s">
        <v>0</v>
      </c>
      <c r="N22" s="74"/>
      <c r="O22" s="90">
        <v>10000</v>
      </c>
      <c r="P22" s="74"/>
      <c r="Q22" s="90">
        <v>3385.38</v>
      </c>
      <c r="R22" s="74"/>
      <c r="S22" s="91">
        <v>0</v>
      </c>
      <c r="T22" s="74"/>
      <c r="U22" s="91">
        <v>33.85</v>
      </c>
      <c r="V22" s="74"/>
    </row>
    <row r="23" spans="1:22" x14ac:dyDescent="0.25">
      <c r="A23" s="95" t="s">
        <v>124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96" t="s">
        <v>0</v>
      </c>
      <c r="N23" s="74"/>
      <c r="O23" s="96">
        <v>10000</v>
      </c>
      <c r="P23" s="74"/>
      <c r="Q23" s="96">
        <v>3385.38</v>
      </c>
      <c r="R23" s="74"/>
      <c r="S23" s="97">
        <v>0</v>
      </c>
      <c r="T23" s="74"/>
      <c r="U23" s="97">
        <v>33.85</v>
      </c>
      <c r="V23" s="74"/>
    </row>
    <row r="24" spans="1:22" x14ac:dyDescent="0.25">
      <c r="A24" s="89" t="s">
        <v>125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90" t="s">
        <v>0</v>
      </c>
      <c r="N24" s="74"/>
      <c r="O24" s="90">
        <v>253008</v>
      </c>
      <c r="P24" s="74"/>
      <c r="Q24" s="90">
        <v>253008</v>
      </c>
      <c r="R24" s="74"/>
      <c r="S24" s="91">
        <v>0</v>
      </c>
      <c r="T24" s="74"/>
      <c r="U24" s="91">
        <v>100</v>
      </c>
      <c r="V24" s="74"/>
    </row>
    <row r="25" spans="1:22" x14ac:dyDescent="0.25">
      <c r="A25" s="95" t="s">
        <v>126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96" t="s">
        <v>0</v>
      </c>
      <c r="N25" s="74"/>
      <c r="O25" s="96">
        <v>253008</v>
      </c>
      <c r="P25" s="74"/>
      <c r="Q25" s="96">
        <v>253008</v>
      </c>
      <c r="R25" s="74"/>
      <c r="S25" s="97">
        <v>0</v>
      </c>
      <c r="T25" s="74"/>
      <c r="U25" s="97">
        <v>100</v>
      </c>
      <c r="V25" s="74"/>
    </row>
    <row r="26" spans="1:22" x14ac:dyDescent="0.25">
      <c r="A26" s="89" t="s">
        <v>127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90">
        <v>5000</v>
      </c>
      <c r="N26" s="74"/>
      <c r="O26" s="90">
        <v>30000</v>
      </c>
      <c r="P26" s="74"/>
      <c r="Q26" s="90" t="s">
        <v>0</v>
      </c>
      <c r="R26" s="74"/>
      <c r="S26" s="91">
        <v>0</v>
      </c>
      <c r="T26" s="74"/>
      <c r="U26" s="91">
        <v>0</v>
      </c>
      <c r="V26" s="74"/>
    </row>
    <row r="27" spans="1:22" x14ac:dyDescent="0.25">
      <c r="A27" s="95" t="s">
        <v>128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96">
        <v>5000</v>
      </c>
      <c r="N27" s="74"/>
      <c r="O27" s="96">
        <v>30000</v>
      </c>
      <c r="P27" s="74"/>
      <c r="Q27" s="96" t="s">
        <v>0</v>
      </c>
      <c r="R27" s="74"/>
      <c r="S27" s="97">
        <v>0</v>
      </c>
      <c r="T27" s="74"/>
      <c r="U27" s="97">
        <v>0</v>
      </c>
      <c r="V27" s="74"/>
    </row>
    <row r="28" spans="1:22" x14ac:dyDescent="0.25">
      <c r="A28" s="98" t="s">
        <v>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98" t="s">
        <v>0</v>
      </c>
      <c r="N28" s="74"/>
      <c r="O28" s="98" t="s">
        <v>0</v>
      </c>
      <c r="P28" s="74"/>
      <c r="Q28" s="98" t="s">
        <v>0</v>
      </c>
      <c r="R28" s="74"/>
      <c r="S28" s="98" t="s">
        <v>0</v>
      </c>
      <c r="T28" s="74"/>
      <c r="U28" s="98" t="s">
        <v>0</v>
      </c>
      <c r="V28" s="74"/>
    </row>
    <row r="29" spans="1:22" x14ac:dyDescent="0.25">
      <c r="A29" s="92" t="s">
        <v>129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93">
        <v>422112.19</v>
      </c>
      <c r="N29" s="74"/>
      <c r="O29" s="93">
        <v>2157260</v>
      </c>
      <c r="P29" s="74"/>
      <c r="Q29" s="93">
        <v>602357.21</v>
      </c>
      <c r="R29" s="74"/>
      <c r="S29" s="94">
        <v>142.69999999999999</v>
      </c>
      <c r="T29" s="74"/>
      <c r="U29" s="94">
        <v>27.92</v>
      </c>
      <c r="V29" s="74"/>
    </row>
    <row r="30" spans="1:22" x14ac:dyDescent="0.25">
      <c r="A30" s="89" t="s">
        <v>118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90">
        <v>420913.66</v>
      </c>
      <c r="N30" s="74"/>
      <c r="O30" s="90">
        <v>1864252</v>
      </c>
      <c r="P30" s="74"/>
      <c r="Q30" s="90">
        <v>349349.21</v>
      </c>
      <c r="R30" s="74"/>
      <c r="S30" s="91">
        <v>83</v>
      </c>
      <c r="T30" s="74"/>
      <c r="U30" s="91">
        <v>18.739999999999998</v>
      </c>
      <c r="V30" s="74"/>
    </row>
    <row r="31" spans="1:22" x14ac:dyDescent="0.25">
      <c r="A31" s="95" t="s">
        <v>119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96">
        <v>108909.84</v>
      </c>
      <c r="N31" s="74"/>
      <c r="O31" s="96">
        <v>1799160</v>
      </c>
      <c r="P31" s="74"/>
      <c r="Q31" s="96">
        <v>284257.21000000002</v>
      </c>
      <c r="R31" s="74"/>
      <c r="S31" s="97">
        <v>261</v>
      </c>
      <c r="T31" s="74"/>
      <c r="U31" s="97">
        <v>15.8</v>
      </c>
      <c r="V31" s="74"/>
    </row>
    <row r="32" spans="1:22" x14ac:dyDescent="0.25">
      <c r="A32" s="95" t="s">
        <v>120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96">
        <v>312003.82</v>
      </c>
      <c r="N32" s="74"/>
      <c r="O32" s="96">
        <v>65092</v>
      </c>
      <c r="P32" s="74"/>
      <c r="Q32" s="96">
        <v>65092</v>
      </c>
      <c r="R32" s="74"/>
      <c r="S32" s="97">
        <v>20.86</v>
      </c>
      <c r="T32" s="74"/>
      <c r="U32" s="97">
        <v>100</v>
      </c>
      <c r="V32" s="74"/>
    </row>
    <row r="33" spans="1:22" x14ac:dyDescent="0.25">
      <c r="A33" s="89" t="s">
        <v>123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90" t="s">
        <v>0</v>
      </c>
      <c r="N33" s="74"/>
      <c r="O33" s="90">
        <v>10000</v>
      </c>
      <c r="P33" s="74"/>
      <c r="Q33" s="90" t="s">
        <v>0</v>
      </c>
      <c r="R33" s="74"/>
      <c r="S33" s="91">
        <v>0</v>
      </c>
      <c r="T33" s="74"/>
      <c r="U33" s="91">
        <v>0</v>
      </c>
      <c r="V33" s="74"/>
    </row>
    <row r="34" spans="1:22" x14ac:dyDescent="0.25">
      <c r="A34" s="95" t="s">
        <v>124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96" t="s">
        <v>0</v>
      </c>
      <c r="N34" s="74"/>
      <c r="O34" s="96">
        <v>10000</v>
      </c>
      <c r="P34" s="74"/>
      <c r="Q34" s="96" t="s">
        <v>0</v>
      </c>
      <c r="R34" s="74"/>
      <c r="S34" s="97">
        <v>0</v>
      </c>
      <c r="T34" s="74"/>
      <c r="U34" s="97">
        <v>0</v>
      </c>
      <c r="V34" s="74"/>
    </row>
    <row r="35" spans="1:22" x14ac:dyDescent="0.25">
      <c r="A35" s="89" t="s">
        <v>125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90" t="s">
        <v>0</v>
      </c>
      <c r="N35" s="74"/>
      <c r="O35" s="90">
        <v>253008</v>
      </c>
      <c r="P35" s="74"/>
      <c r="Q35" s="90">
        <v>253008</v>
      </c>
      <c r="R35" s="74"/>
      <c r="S35" s="91">
        <v>0</v>
      </c>
      <c r="T35" s="74"/>
      <c r="U35" s="91">
        <v>100</v>
      </c>
      <c r="V35" s="74"/>
    </row>
    <row r="36" spans="1:22" x14ac:dyDescent="0.25">
      <c r="A36" s="95" t="s">
        <v>126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96" t="s">
        <v>0</v>
      </c>
      <c r="N36" s="74"/>
      <c r="O36" s="96">
        <v>253008</v>
      </c>
      <c r="P36" s="74"/>
      <c r="Q36" s="96">
        <v>253008</v>
      </c>
      <c r="R36" s="74"/>
      <c r="S36" s="97">
        <v>0</v>
      </c>
      <c r="T36" s="74"/>
      <c r="U36" s="97">
        <v>100</v>
      </c>
      <c r="V36" s="74"/>
    </row>
    <row r="37" spans="1:22" x14ac:dyDescent="0.25">
      <c r="A37" s="89" t="s">
        <v>127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90">
        <v>1198.53</v>
      </c>
      <c r="N37" s="74"/>
      <c r="O37" s="90">
        <v>30000</v>
      </c>
      <c r="P37" s="74"/>
      <c r="Q37" s="90" t="s">
        <v>0</v>
      </c>
      <c r="R37" s="74"/>
      <c r="S37" s="91">
        <v>0</v>
      </c>
      <c r="T37" s="74"/>
      <c r="U37" s="91">
        <v>0</v>
      </c>
      <c r="V37" s="74"/>
    </row>
    <row r="38" spans="1:22" x14ac:dyDescent="0.25">
      <c r="A38" s="95" t="s">
        <v>128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96">
        <v>1198.53</v>
      </c>
      <c r="N38" s="74"/>
      <c r="O38" s="96">
        <v>30000</v>
      </c>
      <c r="P38" s="74"/>
      <c r="Q38" s="96" t="s">
        <v>0</v>
      </c>
      <c r="R38" s="74"/>
      <c r="S38" s="97">
        <v>0</v>
      </c>
      <c r="T38" s="74"/>
      <c r="U38" s="97">
        <v>0</v>
      </c>
      <c r="V38" s="74"/>
    </row>
    <row r="39" spans="1:22" x14ac:dyDescent="0.25">
      <c r="A39" s="98" t="s">
        <v>0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98" t="s">
        <v>0</v>
      </c>
      <c r="N39" s="74"/>
      <c r="O39" s="98" t="s">
        <v>0</v>
      </c>
      <c r="P39" s="74"/>
      <c r="Q39" s="98" t="s">
        <v>0</v>
      </c>
      <c r="R39" s="74"/>
      <c r="S39" s="98" t="s">
        <v>0</v>
      </c>
      <c r="T39" s="74"/>
      <c r="U39" s="98" t="s">
        <v>0</v>
      </c>
      <c r="V39" s="74"/>
    </row>
  </sheetData>
  <mergeCells count="164"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15:L15"/>
    <mergeCell ref="M15:N15"/>
    <mergeCell ref="O15:P15"/>
    <mergeCell ref="Q15:R15"/>
    <mergeCell ref="S15:T15"/>
    <mergeCell ref="U15:V15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08BF-965F-4209-90C9-EB6BA47E6490}">
  <dimension ref="A1:P13"/>
  <sheetViews>
    <sheetView workbookViewId="0">
      <selection sqref="A1:D5"/>
    </sheetView>
  </sheetViews>
  <sheetFormatPr defaultRowHeight="13.2" x14ac:dyDescent="0.25"/>
  <cols>
    <col min="1" max="3" width="9.109375" style="43"/>
    <col min="4" max="4" width="10.109375" style="43" customWidth="1"/>
    <col min="5" max="259" width="9.109375" style="43"/>
    <col min="260" max="260" width="10.109375" style="43" customWidth="1"/>
    <col min="261" max="515" width="9.109375" style="43"/>
    <col min="516" max="516" width="10.109375" style="43" customWidth="1"/>
    <col min="517" max="771" width="9.109375" style="43"/>
    <col min="772" max="772" width="10.109375" style="43" customWidth="1"/>
    <col min="773" max="1027" width="9.109375" style="43"/>
    <col min="1028" max="1028" width="10.109375" style="43" customWidth="1"/>
    <col min="1029" max="1283" width="9.109375" style="43"/>
    <col min="1284" max="1284" width="10.109375" style="43" customWidth="1"/>
    <col min="1285" max="1539" width="9.109375" style="43"/>
    <col min="1540" max="1540" width="10.109375" style="43" customWidth="1"/>
    <col min="1541" max="1795" width="9.109375" style="43"/>
    <col min="1796" max="1796" width="10.109375" style="43" customWidth="1"/>
    <col min="1797" max="2051" width="9.109375" style="43"/>
    <col min="2052" max="2052" width="10.109375" style="43" customWidth="1"/>
    <col min="2053" max="2307" width="9.109375" style="43"/>
    <col min="2308" max="2308" width="10.109375" style="43" customWidth="1"/>
    <col min="2309" max="2563" width="9.109375" style="43"/>
    <col min="2564" max="2564" width="10.109375" style="43" customWidth="1"/>
    <col min="2565" max="2819" width="9.109375" style="43"/>
    <col min="2820" max="2820" width="10.109375" style="43" customWidth="1"/>
    <col min="2821" max="3075" width="9.109375" style="43"/>
    <col min="3076" max="3076" width="10.109375" style="43" customWidth="1"/>
    <col min="3077" max="3331" width="9.109375" style="43"/>
    <col min="3332" max="3332" width="10.109375" style="43" customWidth="1"/>
    <col min="3333" max="3587" width="9.109375" style="43"/>
    <col min="3588" max="3588" width="10.109375" style="43" customWidth="1"/>
    <col min="3589" max="3843" width="9.109375" style="43"/>
    <col min="3844" max="3844" width="10.109375" style="43" customWidth="1"/>
    <col min="3845" max="4099" width="9.109375" style="43"/>
    <col min="4100" max="4100" width="10.109375" style="43" customWidth="1"/>
    <col min="4101" max="4355" width="9.109375" style="43"/>
    <col min="4356" max="4356" width="10.109375" style="43" customWidth="1"/>
    <col min="4357" max="4611" width="9.109375" style="43"/>
    <col min="4612" max="4612" width="10.109375" style="43" customWidth="1"/>
    <col min="4613" max="4867" width="9.109375" style="43"/>
    <col min="4868" max="4868" width="10.109375" style="43" customWidth="1"/>
    <col min="4869" max="5123" width="9.109375" style="43"/>
    <col min="5124" max="5124" width="10.109375" style="43" customWidth="1"/>
    <col min="5125" max="5379" width="9.109375" style="43"/>
    <col min="5380" max="5380" width="10.109375" style="43" customWidth="1"/>
    <col min="5381" max="5635" width="9.109375" style="43"/>
    <col min="5636" max="5636" width="10.109375" style="43" customWidth="1"/>
    <col min="5637" max="5891" width="9.109375" style="43"/>
    <col min="5892" max="5892" width="10.109375" style="43" customWidth="1"/>
    <col min="5893" max="6147" width="9.109375" style="43"/>
    <col min="6148" max="6148" width="10.109375" style="43" customWidth="1"/>
    <col min="6149" max="6403" width="9.109375" style="43"/>
    <col min="6404" max="6404" width="10.109375" style="43" customWidth="1"/>
    <col min="6405" max="6659" width="9.109375" style="43"/>
    <col min="6660" max="6660" width="10.109375" style="43" customWidth="1"/>
    <col min="6661" max="6915" width="9.109375" style="43"/>
    <col min="6916" max="6916" width="10.109375" style="43" customWidth="1"/>
    <col min="6917" max="7171" width="9.109375" style="43"/>
    <col min="7172" max="7172" width="10.109375" style="43" customWidth="1"/>
    <col min="7173" max="7427" width="9.109375" style="43"/>
    <col min="7428" max="7428" width="10.109375" style="43" customWidth="1"/>
    <col min="7429" max="7683" width="9.109375" style="43"/>
    <col min="7684" max="7684" width="10.109375" style="43" customWidth="1"/>
    <col min="7685" max="7939" width="9.109375" style="43"/>
    <col min="7940" max="7940" width="10.109375" style="43" customWidth="1"/>
    <col min="7941" max="8195" width="9.109375" style="43"/>
    <col min="8196" max="8196" width="10.109375" style="43" customWidth="1"/>
    <col min="8197" max="8451" width="9.109375" style="43"/>
    <col min="8452" max="8452" width="10.109375" style="43" customWidth="1"/>
    <col min="8453" max="8707" width="9.109375" style="43"/>
    <col min="8708" max="8708" width="10.109375" style="43" customWidth="1"/>
    <col min="8709" max="8963" width="9.109375" style="43"/>
    <col min="8964" max="8964" width="10.109375" style="43" customWidth="1"/>
    <col min="8965" max="9219" width="9.109375" style="43"/>
    <col min="9220" max="9220" width="10.109375" style="43" customWidth="1"/>
    <col min="9221" max="9475" width="9.109375" style="43"/>
    <col min="9476" max="9476" width="10.109375" style="43" customWidth="1"/>
    <col min="9477" max="9731" width="9.109375" style="43"/>
    <col min="9732" max="9732" width="10.109375" style="43" customWidth="1"/>
    <col min="9733" max="9987" width="9.109375" style="43"/>
    <col min="9988" max="9988" width="10.109375" style="43" customWidth="1"/>
    <col min="9989" max="10243" width="9.109375" style="43"/>
    <col min="10244" max="10244" width="10.109375" style="43" customWidth="1"/>
    <col min="10245" max="10499" width="9.109375" style="43"/>
    <col min="10500" max="10500" width="10.109375" style="43" customWidth="1"/>
    <col min="10501" max="10755" width="9.109375" style="43"/>
    <col min="10756" max="10756" width="10.109375" style="43" customWidth="1"/>
    <col min="10757" max="11011" width="9.109375" style="43"/>
    <col min="11012" max="11012" width="10.109375" style="43" customWidth="1"/>
    <col min="11013" max="11267" width="9.109375" style="43"/>
    <col min="11268" max="11268" width="10.109375" style="43" customWidth="1"/>
    <col min="11269" max="11523" width="9.109375" style="43"/>
    <col min="11524" max="11524" width="10.109375" style="43" customWidth="1"/>
    <col min="11525" max="11779" width="9.109375" style="43"/>
    <col min="11780" max="11780" width="10.109375" style="43" customWidth="1"/>
    <col min="11781" max="12035" width="9.109375" style="43"/>
    <col min="12036" max="12036" width="10.109375" style="43" customWidth="1"/>
    <col min="12037" max="12291" width="9.109375" style="43"/>
    <col min="12292" max="12292" width="10.109375" style="43" customWidth="1"/>
    <col min="12293" max="12547" width="9.109375" style="43"/>
    <col min="12548" max="12548" width="10.109375" style="43" customWidth="1"/>
    <col min="12549" max="12803" width="9.109375" style="43"/>
    <col min="12804" max="12804" width="10.109375" style="43" customWidth="1"/>
    <col min="12805" max="13059" width="9.109375" style="43"/>
    <col min="13060" max="13060" width="10.109375" style="43" customWidth="1"/>
    <col min="13061" max="13315" width="9.109375" style="43"/>
    <col min="13316" max="13316" width="10.109375" style="43" customWidth="1"/>
    <col min="13317" max="13571" width="9.109375" style="43"/>
    <col min="13572" max="13572" width="10.109375" style="43" customWidth="1"/>
    <col min="13573" max="13827" width="9.109375" style="43"/>
    <col min="13828" max="13828" width="10.109375" style="43" customWidth="1"/>
    <col min="13829" max="14083" width="9.109375" style="43"/>
    <col min="14084" max="14084" width="10.109375" style="43" customWidth="1"/>
    <col min="14085" max="14339" width="9.109375" style="43"/>
    <col min="14340" max="14340" width="10.109375" style="43" customWidth="1"/>
    <col min="14341" max="14595" width="9.109375" style="43"/>
    <col min="14596" max="14596" width="10.109375" style="43" customWidth="1"/>
    <col min="14597" max="14851" width="9.109375" style="43"/>
    <col min="14852" max="14852" width="10.109375" style="43" customWidth="1"/>
    <col min="14853" max="15107" width="9.109375" style="43"/>
    <col min="15108" max="15108" width="10.109375" style="43" customWidth="1"/>
    <col min="15109" max="15363" width="9.109375" style="43"/>
    <col min="15364" max="15364" width="10.109375" style="43" customWidth="1"/>
    <col min="15365" max="15619" width="9.109375" style="43"/>
    <col min="15620" max="15620" width="10.109375" style="43" customWidth="1"/>
    <col min="15621" max="15875" width="9.109375" style="43"/>
    <col min="15876" max="15876" width="10.109375" style="43" customWidth="1"/>
    <col min="15877" max="16131" width="9.109375" style="43"/>
    <col min="16132" max="16132" width="10.109375" style="43" customWidth="1"/>
    <col min="16133" max="16384" width="9.109375" style="43"/>
  </cols>
  <sheetData>
    <row r="1" spans="1:16" x14ac:dyDescent="0.25">
      <c r="A1" s="74"/>
      <c r="B1" s="74"/>
      <c r="C1" s="44"/>
      <c r="D1" s="45"/>
    </row>
    <row r="2" spans="1:16" x14ac:dyDescent="0.25">
      <c r="A2" s="74"/>
      <c r="B2" s="74"/>
      <c r="C2" s="44"/>
      <c r="D2" s="46"/>
    </row>
    <row r="3" spans="1:16" x14ac:dyDescent="0.25">
      <c r="A3" s="74"/>
      <c r="B3" s="74"/>
    </row>
    <row r="4" spans="1:16" x14ac:dyDescent="0.25">
      <c r="A4" s="74"/>
      <c r="B4" s="74"/>
    </row>
    <row r="5" spans="1:16" x14ac:dyDescent="0.25">
      <c r="A5" s="74"/>
      <c r="B5" s="74"/>
    </row>
    <row r="6" spans="1:16" s="48" customFormat="1" ht="17.399999999999999" x14ac:dyDescent="0.3">
      <c r="A6" s="77" t="s">
        <v>130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x14ac:dyDescent="0.25">
      <c r="A7" s="81" t="s">
        <v>59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6" x14ac:dyDescent="0.25">
      <c r="A8" s="81" t="s">
        <v>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</row>
    <row r="9" spans="1:16" x14ac:dyDescent="0.25">
      <c r="A9" s="99" t="s">
        <v>131</v>
      </c>
      <c r="B9" s="74"/>
      <c r="C9" s="74"/>
      <c r="D9" s="74"/>
      <c r="E9" s="74"/>
      <c r="F9" s="74"/>
      <c r="G9" s="99" t="s">
        <v>132</v>
      </c>
      <c r="H9" s="74"/>
      <c r="I9" s="99" t="s">
        <v>133</v>
      </c>
      <c r="J9" s="74"/>
      <c r="K9" s="99" t="s">
        <v>45</v>
      </c>
      <c r="L9" s="74"/>
      <c r="M9" s="99" t="s">
        <v>134</v>
      </c>
      <c r="N9" s="74"/>
      <c r="O9" s="99" t="s">
        <v>135</v>
      </c>
      <c r="P9" s="74"/>
    </row>
    <row r="10" spans="1:16" x14ac:dyDescent="0.25">
      <c r="A10" s="99" t="s">
        <v>0</v>
      </c>
      <c r="B10" s="74"/>
      <c r="C10" s="74"/>
      <c r="D10" s="74"/>
      <c r="E10" s="74"/>
      <c r="F10" s="74"/>
      <c r="G10" s="99" t="s">
        <v>63</v>
      </c>
      <c r="H10" s="74"/>
      <c r="I10" s="99" t="s">
        <v>64</v>
      </c>
      <c r="J10" s="74"/>
      <c r="K10" s="99" t="s">
        <v>65</v>
      </c>
      <c r="L10" s="74"/>
      <c r="M10" s="99" t="s">
        <v>66</v>
      </c>
      <c r="N10" s="74"/>
      <c r="O10" s="99" t="s">
        <v>67</v>
      </c>
      <c r="P10" s="74"/>
    </row>
    <row r="11" spans="1:16" x14ac:dyDescent="0.25">
      <c r="A11" s="101" t="s">
        <v>136</v>
      </c>
      <c r="B11" s="74"/>
      <c r="C11" s="74"/>
      <c r="D11" s="74"/>
      <c r="E11" s="74"/>
      <c r="F11" s="74"/>
      <c r="G11" s="102">
        <v>422112.19</v>
      </c>
      <c r="H11" s="74"/>
      <c r="I11" s="102">
        <v>2157260</v>
      </c>
      <c r="J11" s="74"/>
      <c r="K11" s="102">
        <v>602357.21</v>
      </c>
      <c r="L11" s="74"/>
      <c r="M11" s="100">
        <v>142.69999999999999</v>
      </c>
      <c r="N11" s="74"/>
      <c r="O11" s="100">
        <v>27.92</v>
      </c>
      <c r="P11" s="74"/>
    </row>
    <row r="12" spans="1:16" x14ac:dyDescent="0.25">
      <c r="A12" s="104" t="s">
        <v>137</v>
      </c>
      <c r="B12" s="74"/>
      <c r="C12" s="74"/>
      <c r="D12" s="74"/>
      <c r="E12" s="74"/>
      <c r="F12" s="74"/>
      <c r="G12" s="105">
        <v>422112.19</v>
      </c>
      <c r="H12" s="74"/>
      <c r="I12" s="105">
        <v>2157260</v>
      </c>
      <c r="J12" s="74"/>
      <c r="K12" s="105">
        <v>602357.21</v>
      </c>
      <c r="L12" s="74"/>
      <c r="M12" s="106">
        <v>142.69999999999999</v>
      </c>
      <c r="N12" s="74"/>
      <c r="O12" s="106">
        <v>27.92</v>
      </c>
      <c r="P12" s="74"/>
    </row>
    <row r="13" spans="1:16" x14ac:dyDescent="0.25">
      <c r="A13" s="107" t="s">
        <v>138</v>
      </c>
      <c r="B13" s="74"/>
      <c r="C13" s="74"/>
      <c r="D13" s="74"/>
      <c r="E13" s="74"/>
      <c r="F13" s="74"/>
      <c r="G13" s="108">
        <v>422112.19</v>
      </c>
      <c r="H13" s="74"/>
      <c r="I13" s="108">
        <v>2157260</v>
      </c>
      <c r="J13" s="74"/>
      <c r="K13" s="108">
        <v>602357.21</v>
      </c>
      <c r="L13" s="74"/>
      <c r="M13" s="103">
        <v>142.69999999999999</v>
      </c>
      <c r="N13" s="74"/>
      <c r="O13" s="103">
        <v>27.92</v>
      </c>
      <c r="P13" s="74"/>
    </row>
  </sheetData>
  <mergeCells count="38">
    <mergeCell ref="O13:P13"/>
    <mergeCell ref="A12:F12"/>
    <mergeCell ref="G12:H12"/>
    <mergeCell ref="I12:J12"/>
    <mergeCell ref="K12:L12"/>
    <mergeCell ref="M12:N12"/>
    <mergeCell ref="O12:P12"/>
    <mergeCell ref="A13:F13"/>
    <mergeCell ref="G13:H13"/>
    <mergeCell ref="I13:J13"/>
    <mergeCell ref="K13:L13"/>
    <mergeCell ref="M13:N13"/>
    <mergeCell ref="O11:P11"/>
    <mergeCell ref="A10:F10"/>
    <mergeCell ref="G10:H10"/>
    <mergeCell ref="I10:J10"/>
    <mergeCell ref="K10:L10"/>
    <mergeCell ref="M10:N10"/>
    <mergeCell ref="O10:P10"/>
    <mergeCell ref="A11:F11"/>
    <mergeCell ref="G11:H11"/>
    <mergeCell ref="I11:J11"/>
    <mergeCell ref="K11:L11"/>
    <mergeCell ref="M11:N11"/>
    <mergeCell ref="A7:P7"/>
    <mergeCell ref="A8:P8"/>
    <mergeCell ref="A9:F9"/>
    <mergeCell ref="G9:H9"/>
    <mergeCell ref="I9:J9"/>
    <mergeCell ref="K9:L9"/>
    <mergeCell ref="M9:N9"/>
    <mergeCell ref="O9:P9"/>
    <mergeCell ref="A6:P6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8A2F-7114-412C-BBC8-674C5F81348D}">
  <dimension ref="A1:L60"/>
  <sheetViews>
    <sheetView tabSelected="1" topLeftCell="C1" workbookViewId="0">
      <selection activeCell="E4" sqref="E4"/>
    </sheetView>
  </sheetViews>
  <sheetFormatPr defaultRowHeight="13.2" x14ac:dyDescent="0.25"/>
  <cols>
    <col min="1" max="2" width="0" style="43" hidden="1" customWidth="1"/>
    <col min="3" max="3" width="9.109375" style="43"/>
    <col min="4" max="4" width="47.109375" style="43" customWidth="1"/>
    <col min="5" max="7" width="12.88671875" style="43" customWidth="1"/>
    <col min="8" max="259" width="9.109375" style="43"/>
    <col min="260" max="260" width="47.109375" style="43" customWidth="1"/>
    <col min="261" max="263" width="12.88671875" style="43" customWidth="1"/>
    <col min="264" max="515" width="9.109375" style="43"/>
    <col min="516" max="516" width="47.109375" style="43" customWidth="1"/>
    <col min="517" max="519" width="12.88671875" style="43" customWidth="1"/>
    <col min="520" max="771" width="9.109375" style="43"/>
    <col min="772" max="772" width="47.109375" style="43" customWidth="1"/>
    <col min="773" max="775" width="12.88671875" style="43" customWidth="1"/>
    <col min="776" max="1027" width="9.109375" style="43"/>
    <col min="1028" max="1028" width="47.109375" style="43" customWidth="1"/>
    <col min="1029" max="1031" width="12.88671875" style="43" customWidth="1"/>
    <col min="1032" max="1283" width="9.109375" style="43"/>
    <col min="1284" max="1284" width="47.109375" style="43" customWidth="1"/>
    <col min="1285" max="1287" width="12.88671875" style="43" customWidth="1"/>
    <col min="1288" max="1539" width="9.109375" style="43"/>
    <col min="1540" max="1540" width="47.109375" style="43" customWidth="1"/>
    <col min="1541" max="1543" width="12.88671875" style="43" customWidth="1"/>
    <col min="1544" max="1795" width="9.109375" style="43"/>
    <col min="1796" max="1796" width="47.109375" style="43" customWidth="1"/>
    <col min="1797" max="1799" width="12.88671875" style="43" customWidth="1"/>
    <col min="1800" max="2051" width="9.109375" style="43"/>
    <col min="2052" max="2052" width="47.109375" style="43" customWidth="1"/>
    <col min="2053" max="2055" width="12.88671875" style="43" customWidth="1"/>
    <col min="2056" max="2307" width="9.109375" style="43"/>
    <col min="2308" max="2308" width="47.109375" style="43" customWidth="1"/>
    <col min="2309" max="2311" width="12.88671875" style="43" customWidth="1"/>
    <col min="2312" max="2563" width="9.109375" style="43"/>
    <col min="2564" max="2564" width="47.109375" style="43" customWidth="1"/>
    <col min="2565" max="2567" width="12.88671875" style="43" customWidth="1"/>
    <col min="2568" max="2819" width="9.109375" style="43"/>
    <col min="2820" max="2820" width="47.109375" style="43" customWidth="1"/>
    <col min="2821" max="2823" width="12.88671875" style="43" customWidth="1"/>
    <col min="2824" max="3075" width="9.109375" style="43"/>
    <col min="3076" max="3076" width="47.109375" style="43" customWidth="1"/>
    <col min="3077" max="3079" width="12.88671875" style="43" customWidth="1"/>
    <col min="3080" max="3331" width="9.109375" style="43"/>
    <col min="3332" max="3332" width="47.109375" style="43" customWidth="1"/>
    <col min="3333" max="3335" width="12.88671875" style="43" customWidth="1"/>
    <col min="3336" max="3587" width="9.109375" style="43"/>
    <col min="3588" max="3588" width="47.109375" style="43" customWidth="1"/>
    <col min="3589" max="3591" width="12.88671875" style="43" customWidth="1"/>
    <col min="3592" max="3843" width="9.109375" style="43"/>
    <col min="3844" max="3844" width="47.109375" style="43" customWidth="1"/>
    <col min="3845" max="3847" width="12.88671875" style="43" customWidth="1"/>
    <col min="3848" max="4099" width="9.109375" style="43"/>
    <col min="4100" max="4100" width="47.109375" style="43" customWidth="1"/>
    <col min="4101" max="4103" width="12.88671875" style="43" customWidth="1"/>
    <col min="4104" max="4355" width="9.109375" style="43"/>
    <col min="4356" max="4356" width="47.109375" style="43" customWidth="1"/>
    <col min="4357" max="4359" width="12.88671875" style="43" customWidth="1"/>
    <col min="4360" max="4611" width="9.109375" style="43"/>
    <col min="4612" max="4612" width="47.109375" style="43" customWidth="1"/>
    <col min="4613" max="4615" width="12.88671875" style="43" customWidth="1"/>
    <col min="4616" max="4867" width="9.109375" style="43"/>
    <col min="4868" max="4868" width="47.109375" style="43" customWidth="1"/>
    <col min="4869" max="4871" width="12.88671875" style="43" customWidth="1"/>
    <col min="4872" max="5123" width="9.109375" style="43"/>
    <col min="5124" max="5124" width="47.109375" style="43" customWidth="1"/>
    <col min="5125" max="5127" width="12.88671875" style="43" customWidth="1"/>
    <col min="5128" max="5379" width="9.109375" style="43"/>
    <col min="5380" max="5380" width="47.109375" style="43" customWidth="1"/>
    <col min="5381" max="5383" width="12.88671875" style="43" customWidth="1"/>
    <col min="5384" max="5635" width="9.109375" style="43"/>
    <col min="5636" max="5636" width="47.109375" style="43" customWidth="1"/>
    <col min="5637" max="5639" width="12.88671875" style="43" customWidth="1"/>
    <col min="5640" max="5891" width="9.109375" style="43"/>
    <col min="5892" max="5892" width="47.109375" style="43" customWidth="1"/>
    <col min="5893" max="5895" width="12.88671875" style="43" customWidth="1"/>
    <col min="5896" max="6147" width="9.109375" style="43"/>
    <col min="6148" max="6148" width="47.109375" style="43" customWidth="1"/>
    <col min="6149" max="6151" width="12.88671875" style="43" customWidth="1"/>
    <col min="6152" max="6403" width="9.109375" style="43"/>
    <col min="6404" max="6404" width="47.109375" style="43" customWidth="1"/>
    <col min="6405" max="6407" width="12.88671875" style="43" customWidth="1"/>
    <col min="6408" max="6659" width="9.109375" style="43"/>
    <col min="6660" max="6660" width="47.109375" style="43" customWidth="1"/>
    <col min="6661" max="6663" width="12.88671875" style="43" customWidth="1"/>
    <col min="6664" max="6915" width="9.109375" style="43"/>
    <col min="6916" max="6916" width="47.109375" style="43" customWidth="1"/>
    <col min="6917" max="6919" width="12.88671875" style="43" customWidth="1"/>
    <col min="6920" max="7171" width="9.109375" style="43"/>
    <col min="7172" max="7172" width="47.109375" style="43" customWidth="1"/>
    <col min="7173" max="7175" width="12.88671875" style="43" customWidth="1"/>
    <col min="7176" max="7427" width="9.109375" style="43"/>
    <col min="7428" max="7428" width="47.109375" style="43" customWidth="1"/>
    <col min="7429" max="7431" width="12.88671875" style="43" customWidth="1"/>
    <col min="7432" max="7683" width="9.109375" style="43"/>
    <col min="7684" max="7684" width="47.109375" style="43" customWidth="1"/>
    <col min="7685" max="7687" width="12.88671875" style="43" customWidth="1"/>
    <col min="7688" max="7939" width="9.109375" style="43"/>
    <col min="7940" max="7940" width="47.109375" style="43" customWidth="1"/>
    <col min="7941" max="7943" width="12.88671875" style="43" customWidth="1"/>
    <col min="7944" max="8195" width="9.109375" style="43"/>
    <col min="8196" max="8196" width="47.109375" style="43" customWidth="1"/>
    <col min="8197" max="8199" width="12.88671875" style="43" customWidth="1"/>
    <col min="8200" max="8451" width="9.109375" style="43"/>
    <col min="8452" max="8452" width="47.109375" style="43" customWidth="1"/>
    <col min="8453" max="8455" width="12.88671875" style="43" customWidth="1"/>
    <col min="8456" max="8707" width="9.109375" style="43"/>
    <col min="8708" max="8708" width="47.109375" style="43" customWidth="1"/>
    <col min="8709" max="8711" width="12.88671875" style="43" customWidth="1"/>
    <col min="8712" max="8963" width="9.109375" style="43"/>
    <col min="8964" max="8964" width="47.109375" style="43" customWidth="1"/>
    <col min="8965" max="8967" width="12.88671875" style="43" customWidth="1"/>
    <col min="8968" max="9219" width="9.109375" style="43"/>
    <col min="9220" max="9220" width="47.109375" style="43" customWidth="1"/>
    <col min="9221" max="9223" width="12.88671875" style="43" customWidth="1"/>
    <col min="9224" max="9475" width="9.109375" style="43"/>
    <col min="9476" max="9476" width="47.109375" style="43" customWidth="1"/>
    <col min="9477" max="9479" width="12.88671875" style="43" customWidth="1"/>
    <col min="9480" max="9731" width="9.109375" style="43"/>
    <col min="9732" max="9732" width="47.109375" style="43" customWidth="1"/>
    <col min="9733" max="9735" width="12.88671875" style="43" customWidth="1"/>
    <col min="9736" max="9987" width="9.109375" style="43"/>
    <col min="9988" max="9988" width="47.109375" style="43" customWidth="1"/>
    <col min="9989" max="9991" width="12.88671875" style="43" customWidth="1"/>
    <col min="9992" max="10243" width="9.109375" style="43"/>
    <col min="10244" max="10244" width="47.109375" style="43" customWidth="1"/>
    <col min="10245" max="10247" width="12.88671875" style="43" customWidth="1"/>
    <col min="10248" max="10499" width="9.109375" style="43"/>
    <col min="10500" max="10500" width="47.109375" style="43" customWidth="1"/>
    <col min="10501" max="10503" width="12.88671875" style="43" customWidth="1"/>
    <col min="10504" max="10755" width="9.109375" style="43"/>
    <col min="10756" max="10756" width="47.109375" style="43" customWidth="1"/>
    <col min="10757" max="10759" width="12.88671875" style="43" customWidth="1"/>
    <col min="10760" max="11011" width="9.109375" style="43"/>
    <col min="11012" max="11012" width="47.109375" style="43" customWidth="1"/>
    <col min="11013" max="11015" width="12.88671875" style="43" customWidth="1"/>
    <col min="11016" max="11267" width="9.109375" style="43"/>
    <col min="11268" max="11268" width="47.109375" style="43" customWidth="1"/>
    <col min="11269" max="11271" width="12.88671875" style="43" customWidth="1"/>
    <col min="11272" max="11523" width="9.109375" style="43"/>
    <col min="11524" max="11524" width="47.109375" style="43" customWidth="1"/>
    <col min="11525" max="11527" width="12.88671875" style="43" customWidth="1"/>
    <col min="11528" max="11779" width="9.109375" style="43"/>
    <col min="11780" max="11780" width="47.109375" style="43" customWidth="1"/>
    <col min="11781" max="11783" width="12.88671875" style="43" customWidth="1"/>
    <col min="11784" max="12035" width="9.109375" style="43"/>
    <col min="12036" max="12036" width="47.109375" style="43" customWidth="1"/>
    <col min="12037" max="12039" width="12.88671875" style="43" customWidth="1"/>
    <col min="12040" max="12291" width="9.109375" style="43"/>
    <col min="12292" max="12292" width="47.109375" style="43" customWidth="1"/>
    <col min="12293" max="12295" width="12.88671875" style="43" customWidth="1"/>
    <col min="12296" max="12547" width="9.109375" style="43"/>
    <col min="12548" max="12548" width="47.109375" style="43" customWidth="1"/>
    <col min="12549" max="12551" width="12.88671875" style="43" customWidth="1"/>
    <col min="12552" max="12803" width="9.109375" style="43"/>
    <col min="12804" max="12804" width="47.109375" style="43" customWidth="1"/>
    <col min="12805" max="12807" width="12.88671875" style="43" customWidth="1"/>
    <col min="12808" max="13059" width="9.109375" style="43"/>
    <col min="13060" max="13060" width="47.109375" style="43" customWidth="1"/>
    <col min="13061" max="13063" width="12.88671875" style="43" customWidth="1"/>
    <col min="13064" max="13315" width="9.109375" style="43"/>
    <col min="13316" max="13316" width="47.109375" style="43" customWidth="1"/>
    <col min="13317" max="13319" width="12.88671875" style="43" customWidth="1"/>
    <col min="13320" max="13571" width="9.109375" style="43"/>
    <col min="13572" max="13572" width="47.109375" style="43" customWidth="1"/>
    <col min="13573" max="13575" width="12.88671875" style="43" customWidth="1"/>
    <col min="13576" max="13827" width="9.109375" style="43"/>
    <col min="13828" max="13828" width="47.109375" style="43" customWidth="1"/>
    <col min="13829" max="13831" width="12.88671875" style="43" customWidth="1"/>
    <col min="13832" max="14083" width="9.109375" style="43"/>
    <col min="14084" max="14084" width="47.109375" style="43" customWidth="1"/>
    <col min="14085" max="14087" width="12.88671875" style="43" customWidth="1"/>
    <col min="14088" max="14339" width="9.109375" style="43"/>
    <col min="14340" max="14340" width="47.109375" style="43" customWidth="1"/>
    <col min="14341" max="14343" width="12.88671875" style="43" customWidth="1"/>
    <col min="14344" max="14595" width="9.109375" style="43"/>
    <col min="14596" max="14596" width="47.109375" style="43" customWidth="1"/>
    <col min="14597" max="14599" width="12.88671875" style="43" customWidth="1"/>
    <col min="14600" max="14851" width="9.109375" style="43"/>
    <col min="14852" max="14852" width="47.109375" style="43" customWidth="1"/>
    <col min="14853" max="14855" width="12.88671875" style="43" customWidth="1"/>
    <col min="14856" max="15107" width="9.109375" style="43"/>
    <col min="15108" max="15108" width="47.109375" style="43" customWidth="1"/>
    <col min="15109" max="15111" width="12.88671875" style="43" customWidth="1"/>
    <col min="15112" max="15363" width="9.109375" style="43"/>
    <col min="15364" max="15364" width="47.109375" style="43" customWidth="1"/>
    <col min="15365" max="15367" width="12.88671875" style="43" customWidth="1"/>
    <col min="15368" max="15619" width="9.109375" style="43"/>
    <col min="15620" max="15620" width="47.109375" style="43" customWidth="1"/>
    <col min="15621" max="15623" width="12.88671875" style="43" customWidth="1"/>
    <col min="15624" max="15875" width="9.109375" style="43"/>
    <col min="15876" max="15876" width="47.109375" style="43" customWidth="1"/>
    <col min="15877" max="15879" width="12.88671875" style="43" customWidth="1"/>
    <col min="15880" max="16131" width="9.109375" style="43"/>
    <col min="16132" max="16132" width="47.109375" style="43" customWidth="1"/>
    <col min="16133" max="16135" width="12.88671875" style="43" customWidth="1"/>
    <col min="16136" max="16384" width="9.109375" style="43"/>
  </cols>
  <sheetData>
    <row r="1" spans="1:12" x14ac:dyDescent="0.25">
      <c r="C1" s="44"/>
    </row>
    <row r="2" spans="1:12" x14ac:dyDescent="0.25">
      <c r="C2" s="44"/>
    </row>
    <row r="6" spans="1:12" s="48" customFormat="1" ht="17.399999999999999" x14ac:dyDescent="0.3">
      <c r="A6" s="47"/>
      <c r="K6" s="43"/>
      <c r="L6" s="43"/>
    </row>
    <row r="7" spans="1:12" x14ac:dyDescent="0.25">
      <c r="A7" s="49"/>
    </row>
    <row r="8" spans="1:12" x14ac:dyDescent="0.25">
      <c r="A8" s="49" t="s">
        <v>0</v>
      </c>
    </row>
    <row r="9" spans="1:12" x14ac:dyDescent="0.25">
      <c r="A9" s="58" t="s">
        <v>0</v>
      </c>
      <c r="C9" s="58" t="s">
        <v>141</v>
      </c>
      <c r="D9" s="57"/>
      <c r="E9" s="57" t="s">
        <v>0</v>
      </c>
      <c r="F9" s="57" t="s">
        <v>0</v>
      </c>
      <c r="G9" s="57" t="s">
        <v>0</v>
      </c>
    </row>
    <row r="10" spans="1:12" x14ac:dyDescent="0.25">
      <c r="A10" s="58" t="s">
        <v>0</v>
      </c>
      <c r="C10" s="58" t="s">
        <v>142</v>
      </c>
      <c r="D10" s="57"/>
      <c r="E10" s="57" t="s">
        <v>0</v>
      </c>
      <c r="F10" s="57" t="s">
        <v>0</v>
      </c>
      <c r="G10" s="57" t="s">
        <v>0</v>
      </c>
    </row>
    <row r="11" spans="1:12" x14ac:dyDescent="0.25">
      <c r="A11" s="58" t="s">
        <v>0</v>
      </c>
      <c r="C11" s="58" t="s">
        <v>143</v>
      </c>
      <c r="D11" s="57" t="s">
        <v>144</v>
      </c>
      <c r="E11" s="57" t="s">
        <v>133</v>
      </c>
      <c r="F11" s="57" t="s">
        <v>45</v>
      </c>
      <c r="G11" s="57" t="s">
        <v>139</v>
      </c>
    </row>
    <row r="12" spans="1:12" x14ac:dyDescent="0.25">
      <c r="A12" s="57" t="s">
        <v>0</v>
      </c>
      <c r="C12" s="58"/>
      <c r="D12" s="57"/>
      <c r="E12" s="57" t="s">
        <v>63</v>
      </c>
      <c r="F12" s="57" t="s">
        <v>64</v>
      </c>
      <c r="G12" s="57" t="s">
        <v>65</v>
      </c>
    </row>
    <row r="13" spans="1:12" x14ac:dyDescent="0.25">
      <c r="A13" s="59" t="s">
        <v>0</v>
      </c>
      <c r="C13" s="73" t="s">
        <v>140</v>
      </c>
      <c r="D13" s="74"/>
      <c r="E13" s="60">
        <v>2157260</v>
      </c>
      <c r="F13" s="60">
        <v>602357.21</v>
      </c>
      <c r="G13" s="61">
        <v>27.92</v>
      </c>
    </row>
    <row r="14" spans="1:12" x14ac:dyDescent="0.25">
      <c r="A14" s="62" t="s">
        <v>0</v>
      </c>
      <c r="C14" s="62" t="s">
        <v>145</v>
      </c>
      <c r="D14" s="62"/>
      <c r="E14" s="63">
        <v>2157260</v>
      </c>
      <c r="F14" s="63">
        <v>602357.21</v>
      </c>
      <c r="G14" s="64">
        <v>27.92</v>
      </c>
    </row>
    <row r="15" spans="1:12" x14ac:dyDescent="0.25">
      <c r="A15" s="62" t="s">
        <v>0</v>
      </c>
      <c r="C15" s="62" t="s">
        <v>146</v>
      </c>
      <c r="D15" s="62"/>
      <c r="E15" s="63">
        <v>2157260</v>
      </c>
      <c r="F15" s="63">
        <v>602357.21</v>
      </c>
      <c r="G15" s="64">
        <v>27.92</v>
      </c>
    </row>
    <row r="16" spans="1:12" x14ac:dyDescent="0.25">
      <c r="A16" s="65"/>
      <c r="C16" s="66" t="s">
        <v>119</v>
      </c>
      <c r="D16" s="66"/>
      <c r="E16" s="67">
        <v>1799160</v>
      </c>
      <c r="F16" s="67">
        <v>284257.21000000002</v>
      </c>
      <c r="G16" s="68">
        <v>15.8</v>
      </c>
    </row>
    <row r="17" spans="1:7" x14ac:dyDescent="0.25">
      <c r="A17" s="65"/>
      <c r="C17" s="66" t="s">
        <v>120</v>
      </c>
      <c r="D17" s="66"/>
      <c r="E17" s="67">
        <v>65092</v>
      </c>
      <c r="F17" s="67">
        <v>65092</v>
      </c>
      <c r="G17" s="68">
        <v>100</v>
      </c>
    </row>
    <row r="18" spans="1:7" x14ac:dyDescent="0.25">
      <c r="A18" s="65"/>
      <c r="C18" s="66" t="s">
        <v>124</v>
      </c>
      <c r="D18" s="66"/>
      <c r="E18" s="67">
        <v>10000</v>
      </c>
      <c r="F18" s="67">
        <v>0</v>
      </c>
      <c r="G18" s="68">
        <v>0</v>
      </c>
    </row>
    <row r="19" spans="1:7" x14ac:dyDescent="0.25">
      <c r="A19" s="65"/>
      <c r="C19" s="66" t="s">
        <v>126</v>
      </c>
      <c r="D19" s="66"/>
      <c r="E19" s="67">
        <v>253008</v>
      </c>
      <c r="F19" s="67">
        <v>253008</v>
      </c>
      <c r="G19" s="68">
        <v>100</v>
      </c>
    </row>
    <row r="20" spans="1:7" x14ac:dyDescent="0.25">
      <c r="A20" s="65"/>
      <c r="C20" s="66" t="s">
        <v>128</v>
      </c>
      <c r="D20" s="66"/>
      <c r="E20" s="67">
        <v>30000</v>
      </c>
      <c r="F20" s="67">
        <v>0</v>
      </c>
      <c r="G20" s="68">
        <v>0</v>
      </c>
    </row>
    <row r="21" spans="1:7" x14ac:dyDescent="0.25">
      <c r="A21" s="69" t="s">
        <v>0</v>
      </c>
      <c r="B21" s="69"/>
      <c r="C21" s="69" t="s">
        <v>147</v>
      </c>
      <c r="D21" s="69" t="s">
        <v>148</v>
      </c>
      <c r="E21" s="70">
        <v>1617260</v>
      </c>
      <c r="F21" s="70">
        <v>602357.21</v>
      </c>
      <c r="G21" s="71">
        <v>37.25</v>
      </c>
    </row>
    <row r="22" spans="1:7" x14ac:dyDescent="0.25">
      <c r="A22" s="72"/>
      <c r="C22" s="72" t="s">
        <v>149</v>
      </c>
      <c r="D22" s="72" t="s">
        <v>150</v>
      </c>
      <c r="E22" s="54">
        <v>1617260</v>
      </c>
      <c r="F22" s="54">
        <v>602357.21</v>
      </c>
      <c r="G22" s="55">
        <v>37.25</v>
      </c>
    </row>
    <row r="23" spans="1:7" x14ac:dyDescent="0.25">
      <c r="A23" s="66" t="s">
        <v>0</v>
      </c>
      <c r="C23" s="66" t="s">
        <v>119</v>
      </c>
      <c r="D23" s="66"/>
      <c r="E23" s="67">
        <v>1299160</v>
      </c>
      <c r="F23" s="67">
        <v>284257.21000000002</v>
      </c>
      <c r="G23" s="68">
        <v>21.88</v>
      </c>
    </row>
    <row r="24" spans="1:7" x14ac:dyDescent="0.25">
      <c r="A24" s="65" t="s">
        <v>0</v>
      </c>
      <c r="C24" s="65" t="s">
        <v>151</v>
      </c>
      <c r="D24" s="65" t="s">
        <v>152</v>
      </c>
      <c r="E24" s="50">
        <v>1215710</v>
      </c>
      <c r="F24" s="50">
        <v>263463.28000000003</v>
      </c>
      <c r="G24" s="51">
        <v>21.67</v>
      </c>
    </row>
    <row r="25" spans="1:7" x14ac:dyDescent="0.25">
      <c r="A25" s="56" t="s">
        <v>0</v>
      </c>
      <c r="C25" s="56" t="s">
        <v>153</v>
      </c>
      <c r="D25" s="56" t="s">
        <v>154</v>
      </c>
      <c r="E25" s="52" t="s">
        <v>0</v>
      </c>
      <c r="F25" s="52">
        <v>151402.72</v>
      </c>
      <c r="G25" s="53" t="s">
        <v>0</v>
      </c>
    </row>
    <row r="26" spans="1:7" x14ac:dyDescent="0.25">
      <c r="A26" s="56" t="s">
        <v>0</v>
      </c>
      <c r="C26" s="56" t="s">
        <v>155</v>
      </c>
      <c r="D26" s="56" t="s">
        <v>156</v>
      </c>
      <c r="E26" s="52" t="s">
        <v>0</v>
      </c>
      <c r="F26" s="52">
        <v>60577.93</v>
      </c>
      <c r="G26" s="53" t="s">
        <v>0</v>
      </c>
    </row>
    <row r="27" spans="1:7" x14ac:dyDescent="0.25">
      <c r="A27" s="56" t="s">
        <v>0</v>
      </c>
      <c r="C27" s="56" t="s">
        <v>157</v>
      </c>
      <c r="D27" s="56" t="s">
        <v>158</v>
      </c>
      <c r="E27" s="52" t="s">
        <v>0</v>
      </c>
      <c r="F27" s="52">
        <v>16582.64</v>
      </c>
      <c r="G27" s="53" t="s">
        <v>0</v>
      </c>
    </row>
    <row r="28" spans="1:7" x14ac:dyDescent="0.25">
      <c r="A28" s="56" t="s">
        <v>0</v>
      </c>
      <c r="C28" s="56" t="s">
        <v>159</v>
      </c>
      <c r="D28" s="56" t="s">
        <v>160</v>
      </c>
      <c r="E28" s="52" t="s">
        <v>0</v>
      </c>
      <c r="F28" s="52">
        <v>34899.99</v>
      </c>
      <c r="G28" s="53" t="s">
        <v>0</v>
      </c>
    </row>
    <row r="29" spans="1:7" x14ac:dyDescent="0.25">
      <c r="A29" s="65" t="s">
        <v>0</v>
      </c>
      <c r="C29" s="65" t="s">
        <v>161</v>
      </c>
      <c r="D29" s="65" t="s">
        <v>162</v>
      </c>
      <c r="E29" s="50">
        <v>83450</v>
      </c>
      <c r="F29" s="50">
        <v>20793.93</v>
      </c>
      <c r="G29" s="51">
        <v>24.92</v>
      </c>
    </row>
    <row r="30" spans="1:7" x14ac:dyDescent="0.25">
      <c r="A30" s="56" t="s">
        <v>0</v>
      </c>
      <c r="C30" s="56" t="s">
        <v>163</v>
      </c>
      <c r="D30" s="56" t="s">
        <v>164</v>
      </c>
      <c r="E30" s="52" t="s">
        <v>0</v>
      </c>
      <c r="F30" s="52">
        <v>259.7</v>
      </c>
      <c r="G30" s="53" t="s">
        <v>0</v>
      </c>
    </row>
    <row r="31" spans="1:7" x14ac:dyDescent="0.25">
      <c r="A31" s="56" t="s">
        <v>0</v>
      </c>
      <c r="C31" s="56" t="s">
        <v>165</v>
      </c>
      <c r="D31" s="56" t="s">
        <v>166</v>
      </c>
      <c r="E31" s="52" t="s">
        <v>0</v>
      </c>
      <c r="F31" s="52">
        <v>8965.23</v>
      </c>
      <c r="G31" s="53" t="s">
        <v>0</v>
      </c>
    </row>
    <row r="32" spans="1:7" x14ac:dyDescent="0.25">
      <c r="A32" s="56" t="s">
        <v>0</v>
      </c>
      <c r="C32" s="56" t="s">
        <v>167</v>
      </c>
      <c r="D32" s="56" t="s">
        <v>168</v>
      </c>
      <c r="E32" s="52" t="s">
        <v>0</v>
      </c>
      <c r="F32" s="52">
        <v>300</v>
      </c>
      <c r="G32" s="53" t="s">
        <v>0</v>
      </c>
    </row>
    <row r="33" spans="1:7" x14ac:dyDescent="0.25">
      <c r="A33" s="56" t="s">
        <v>0</v>
      </c>
      <c r="C33" s="56" t="s">
        <v>169</v>
      </c>
      <c r="D33" s="56" t="s">
        <v>170</v>
      </c>
      <c r="E33" s="52" t="s">
        <v>0</v>
      </c>
      <c r="F33" s="52">
        <v>266.5</v>
      </c>
      <c r="G33" s="53" t="s">
        <v>0</v>
      </c>
    </row>
    <row r="34" spans="1:7" x14ac:dyDescent="0.25">
      <c r="A34" s="56" t="s">
        <v>0</v>
      </c>
      <c r="C34" s="56" t="s">
        <v>171</v>
      </c>
      <c r="D34" s="56" t="s">
        <v>172</v>
      </c>
      <c r="E34" s="52" t="s">
        <v>0</v>
      </c>
      <c r="F34" s="52">
        <v>2401.25</v>
      </c>
      <c r="G34" s="53" t="s">
        <v>0</v>
      </c>
    </row>
    <row r="35" spans="1:7" x14ac:dyDescent="0.25">
      <c r="A35" s="56" t="s">
        <v>0</v>
      </c>
      <c r="C35" s="56" t="s">
        <v>173</v>
      </c>
      <c r="D35" s="56" t="s">
        <v>174</v>
      </c>
      <c r="E35" s="52" t="s">
        <v>0</v>
      </c>
      <c r="F35" s="52">
        <v>378.43</v>
      </c>
      <c r="G35" s="53" t="s">
        <v>0</v>
      </c>
    </row>
    <row r="36" spans="1:7" x14ac:dyDescent="0.25">
      <c r="A36" s="56" t="s">
        <v>0</v>
      </c>
      <c r="C36" s="56" t="s">
        <v>175</v>
      </c>
      <c r="D36" s="56" t="s">
        <v>176</v>
      </c>
      <c r="E36" s="52" t="s">
        <v>0</v>
      </c>
      <c r="F36" s="52">
        <v>619.32000000000005</v>
      </c>
      <c r="G36" s="53" t="s">
        <v>0</v>
      </c>
    </row>
    <row r="37" spans="1:7" x14ac:dyDescent="0.25">
      <c r="A37" s="56" t="s">
        <v>0</v>
      </c>
      <c r="C37" s="56" t="s">
        <v>177</v>
      </c>
      <c r="D37" s="56" t="s">
        <v>178</v>
      </c>
      <c r="E37" s="52" t="s">
        <v>0</v>
      </c>
      <c r="F37" s="52">
        <v>64</v>
      </c>
      <c r="G37" s="53" t="s">
        <v>0</v>
      </c>
    </row>
    <row r="38" spans="1:7" x14ac:dyDescent="0.25">
      <c r="A38" s="56" t="s">
        <v>0</v>
      </c>
      <c r="C38" s="56" t="s">
        <v>179</v>
      </c>
      <c r="D38" s="56" t="s">
        <v>180</v>
      </c>
      <c r="E38" s="52" t="s">
        <v>0</v>
      </c>
      <c r="F38" s="52">
        <v>2497.5</v>
      </c>
      <c r="G38" s="53" t="s">
        <v>0</v>
      </c>
    </row>
    <row r="39" spans="1:7" x14ac:dyDescent="0.25">
      <c r="A39" s="56" t="s">
        <v>0</v>
      </c>
      <c r="C39" s="56" t="s">
        <v>181</v>
      </c>
      <c r="D39" s="56" t="s">
        <v>182</v>
      </c>
      <c r="E39" s="52" t="s">
        <v>0</v>
      </c>
      <c r="F39" s="52">
        <v>2003.48</v>
      </c>
      <c r="G39" s="53" t="s">
        <v>0</v>
      </c>
    </row>
    <row r="40" spans="1:7" x14ac:dyDescent="0.25">
      <c r="A40" s="56" t="s">
        <v>0</v>
      </c>
      <c r="C40" s="56" t="s">
        <v>183</v>
      </c>
      <c r="D40" s="56" t="s">
        <v>184</v>
      </c>
      <c r="E40" s="52" t="s">
        <v>0</v>
      </c>
      <c r="F40" s="52">
        <v>84.75</v>
      </c>
      <c r="G40" s="53" t="s">
        <v>0</v>
      </c>
    </row>
    <row r="41" spans="1:7" x14ac:dyDescent="0.25">
      <c r="A41" s="56" t="s">
        <v>0</v>
      </c>
      <c r="C41" s="56" t="s">
        <v>185</v>
      </c>
      <c r="D41" s="56" t="s">
        <v>186</v>
      </c>
      <c r="E41" s="52" t="s">
        <v>0</v>
      </c>
      <c r="F41" s="52">
        <v>498.11</v>
      </c>
      <c r="G41" s="53" t="s">
        <v>0</v>
      </c>
    </row>
    <row r="42" spans="1:7" x14ac:dyDescent="0.25">
      <c r="A42" s="56" t="s">
        <v>0</v>
      </c>
      <c r="C42" s="56" t="s">
        <v>187</v>
      </c>
      <c r="D42" s="56" t="s">
        <v>188</v>
      </c>
      <c r="E42" s="52" t="s">
        <v>0</v>
      </c>
      <c r="F42" s="52">
        <v>2003.15</v>
      </c>
      <c r="G42" s="53" t="s">
        <v>0</v>
      </c>
    </row>
    <row r="43" spans="1:7" x14ac:dyDescent="0.25">
      <c r="A43" s="56" t="s">
        <v>0</v>
      </c>
      <c r="C43" s="56" t="s">
        <v>189</v>
      </c>
      <c r="D43" s="56" t="s">
        <v>190</v>
      </c>
      <c r="E43" s="52" t="s">
        <v>0</v>
      </c>
      <c r="F43" s="52">
        <v>203.66</v>
      </c>
      <c r="G43" s="53" t="s">
        <v>0</v>
      </c>
    </row>
    <row r="44" spans="1:7" x14ac:dyDescent="0.25">
      <c r="A44" s="56" t="s">
        <v>0</v>
      </c>
      <c r="C44" s="56" t="s">
        <v>191</v>
      </c>
      <c r="D44" s="56" t="s">
        <v>192</v>
      </c>
      <c r="E44" s="52" t="s">
        <v>0</v>
      </c>
      <c r="F44" s="52">
        <v>248.85</v>
      </c>
      <c r="G44" s="53" t="s">
        <v>0</v>
      </c>
    </row>
    <row r="45" spans="1:7" x14ac:dyDescent="0.25">
      <c r="A45" s="66" t="s">
        <v>0</v>
      </c>
      <c r="C45" s="66" t="s">
        <v>120</v>
      </c>
      <c r="D45" s="66"/>
      <c r="E45" s="67">
        <v>65092</v>
      </c>
      <c r="F45" s="67">
        <v>65092</v>
      </c>
      <c r="G45" s="68">
        <v>100</v>
      </c>
    </row>
    <row r="46" spans="1:7" x14ac:dyDescent="0.25">
      <c r="A46" s="65" t="s">
        <v>0</v>
      </c>
      <c r="C46" s="65" t="s">
        <v>151</v>
      </c>
      <c r="D46" s="65" t="s">
        <v>152</v>
      </c>
      <c r="E46" s="50">
        <v>65092</v>
      </c>
      <c r="F46" s="50">
        <v>65092</v>
      </c>
      <c r="G46" s="51">
        <v>100</v>
      </c>
    </row>
    <row r="47" spans="1:7" x14ac:dyDescent="0.25">
      <c r="A47" s="56" t="s">
        <v>0</v>
      </c>
      <c r="C47" s="56" t="s">
        <v>153</v>
      </c>
      <c r="D47" s="56" t="s">
        <v>154</v>
      </c>
      <c r="E47" s="52" t="s">
        <v>0</v>
      </c>
      <c r="F47" s="52">
        <v>65092</v>
      </c>
      <c r="G47" s="53" t="s">
        <v>0</v>
      </c>
    </row>
    <row r="48" spans="1:7" x14ac:dyDescent="0.25">
      <c r="A48" s="66" t="s">
        <v>0</v>
      </c>
      <c r="C48" s="66" t="s">
        <v>126</v>
      </c>
      <c r="D48" s="66"/>
      <c r="E48" s="67">
        <v>253008</v>
      </c>
      <c r="F48" s="67">
        <v>253008</v>
      </c>
      <c r="G48" s="68">
        <v>100</v>
      </c>
    </row>
    <row r="49" spans="1:7" x14ac:dyDescent="0.25">
      <c r="A49" s="65" t="s">
        <v>0</v>
      </c>
      <c r="C49" s="65" t="s">
        <v>151</v>
      </c>
      <c r="D49" s="65" t="s">
        <v>152</v>
      </c>
      <c r="E49" s="50">
        <v>253008</v>
      </c>
      <c r="F49" s="50">
        <v>253008</v>
      </c>
      <c r="G49" s="51">
        <v>100</v>
      </c>
    </row>
    <row r="50" spans="1:7" x14ac:dyDescent="0.25">
      <c r="A50" s="56" t="s">
        <v>0</v>
      </c>
      <c r="C50" s="56" t="s">
        <v>153</v>
      </c>
      <c r="D50" s="56" t="s">
        <v>154</v>
      </c>
      <c r="E50" s="52" t="s">
        <v>0</v>
      </c>
      <c r="F50" s="52">
        <v>202575.06</v>
      </c>
      <c r="G50" s="53" t="s">
        <v>0</v>
      </c>
    </row>
    <row r="51" spans="1:7" x14ac:dyDescent="0.25">
      <c r="A51" s="56" t="s">
        <v>0</v>
      </c>
      <c r="C51" s="56" t="s">
        <v>157</v>
      </c>
      <c r="D51" s="56" t="s">
        <v>158</v>
      </c>
      <c r="E51" s="52" t="s">
        <v>0</v>
      </c>
      <c r="F51" s="52">
        <v>16186.33</v>
      </c>
      <c r="G51" s="53" t="s">
        <v>0</v>
      </c>
    </row>
    <row r="52" spans="1:7" x14ac:dyDescent="0.25">
      <c r="A52" s="56" t="s">
        <v>0</v>
      </c>
      <c r="C52" s="56" t="s">
        <v>159</v>
      </c>
      <c r="D52" s="56" t="s">
        <v>160</v>
      </c>
      <c r="E52" s="52" t="s">
        <v>0</v>
      </c>
      <c r="F52" s="52">
        <v>34246.61</v>
      </c>
      <c r="G52" s="53" t="s">
        <v>0</v>
      </c>
    </row>
    <row r="53" spans="1:7" x14ac:dyDescent="0.25">
      <c r="A53" s="69" t="s">
        <v>0</v>
      </c>
      <c r="C53" s="69" t="s">
        <v>193</v>
      </c>
      <c r="D53" s="69" t="s">
        <v>194</v>
      </c>
      <c r="E53" s="70">
        <v>540000</v>
      </c>
      <c r="F53" s="70">
        <v>0</v>
      </c>
      <c r="G53" s="71">
        <v>0</v>
      </c>
    </row>
    <row r="54" spans="1:7" x14ac:dyDescent="0.25">
      <c r="A54" s="72"/>
      <c r="C54" s="72" t="s">
        <v>195</v>
      </c>
      <c r="D54" s="72" t="s">
        <v>196</v>
      </c>
      <c r="E54" s="54">
        <v>540000</v>
      </c>
      <c r="F54" s="54">
        <v>0</v>
      </c>
      <c r="G54" s="55">
        <v>0</v>
      </c>
    </row>
    <row r="55" spans="1:7" x14ac:dyDescent="0.25">
      <c r="A55" s="66" t="s">
        <v>0</v>
      </c>
      <c r="C55" s="66" t="s">
        <v>119</v>
      </c>
      <c r="D55" s="66"/>
      <c r="E55" s="67">
        <v>500000</v>
      </c>
      <c r="F55" s="67">
        <v>0</v>
      </c>
      <c r="G55" s="68">
        <v>0</v>
      </c>
    </row>
    <row r="56" spans="1:7" x14ac:dyDescent="0.25">
      <c r="A56" s="65" t="s">
        <v>0</v>
      </c>
      <c r="C56" s="65" t="s">
        <v>197</v>
      </c>
      <c r="D56" s="65" t="s">
        <v>198</v>
      </c>
      <c r="E56" s="50">
        <v>500000</v>
      </c>
      <c r="F56" s="50">
        <v>0</v>
      </c>
      <c r="G56" s="51">
        <v>0</v>
      </c>
    </row>
    <row r="57" spans="1:7" x14ac:dyDescent="0.25">
      <c r="A57" s="66" t="s">
        <v>0</v>
      </c>
      <c r="C57" s="66" t="s">
        <v>124</v>
      </c>
      <c r="D57" s="66"/>
      <c r="E57" s="67">
        <v>10000</v>
      </c>
      <c r="F57" s="67">
        <v>0</v>
      </c>
      <c r="G57" s="68">
        <v>0</v>
      </c>
    </row>
    <row r="58" spans="1:7" x14ac:dyDescent="0.25">
      <c r="A58" s="65" t="s">
        <v>0</v>
      </c>
      <c r="C58" s="65" t="s">
        <v>197</v>
      </c>
      <c r="D58" s="65" t="s">
        <v>198</v>
      </c>
      <c r="E58" s="50">
        <v>10000</v>
      </c>
      <c r="F58" s="50">
        <v>0</v>
      </c>
      <c r="G58" s="51">
        <v>0</v>
      </c>
    </row>
    <row r="59" spans="1:7" x14ac:dyDescent="0.25">
      <c r="A59" s="66" t="s">
        <v>0</v>
      </c>
      <c r="C59" s="66" t="s">
        <v>128</v>
      </c>
      <c r="D59" s="66"/>
      <c r="E59" s="67">
        <v>30000</v>
      </c>
      <c r="F59" s="67">
        <v>0</v>
      </c>
      <c r="G59" s="68">
        <v>0</v>
      </c>
    </row>
    <row r="60" spans="1:7" x14ac:dyDescent="0.25">
      <c r="A60" s="65" t="s">
        <v>0</v>
      </c>
      <c r="C60" s="65" t="s">
        <v>197</v>
      </c>
      <c r="D60" s="65" t="s">
        <v>198</v>
      </c>
      <c r="E60" s="50">
        <v>30000</v>
      </c>
      <c r="F60" s="50">
        <v>0</v>
      </c>
      <c r="G60" s="51">
        <v>0</v>
      </c>
    </row>
  </sheetData>
  <mergeCells count="1">
    <mergeCell ref="C13:D13"/>
  </mergeCells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2E7C-60A0-40C9-ADC9-10896DC0D699}">
  <dimension ref="A1:H23"/>
  <sheetViews>
    <sheetView workbookViewId="0">
      <selection activeCell="B23" sqref="B23:C23"/>
    </sheetView>
  </sheetViews>
  <sheetFormatPr defaultRowHeight="14.4" x14ac:dyDescent="0.3"/>
  <cols>
    <col min="1" max="1" width="34.88671875" customWidth="1"/>
    <col min="2" max="2" width="16.33203125" customWidth="1"/>
    <col min="3" max="3" width="18.33203125" customWidth="1"/>
    <col min="4" max="4" width="10.5546875" customWidth="1"/>
  </cols>
  <sheetData>
    <row r="1" spans="1:8" x14ac:dyDescent="0.3">
      <c r="A1" s="109" t="s">
        <v>20</v>
      </c>
      <c r="B1" s="111" t="s">
        <v>44</v>
      </c>
      <c r="C1" s="111" t="s">
        <v>45</v>
      </c>
      <c r="D1" s="111" t="s">
        <v>21</v>
      </c>
    </row>
    <row r="2" spans="1:8" ht="15" thickBot="1" x14ac:dyDescent="0.35">
      <c r="A2" s="110"/>
      <c r="B2" s="112"/>
      <c r="C2" s="112"/>
      <c r="D2" s="112"/>
    </row>
    <row r="3" spans="1:8" ht="15" thickBot="1" x14ac:dyDescent="0.35">
      <c r="A3" s="23" t="s">
        <v>22</v>
      </c>
      <c r="B3" s="24">
        <v>2117260</v>
      </c>
      <c r="C3" s="24">
        <v>598575.68999999994</v>
      </c>
      <c r="D3" s="24">
        <f>+(C3/B3)*100</f>
        <v>28.271241604715524</v>
      </c>
    </row>
    <row r="4" spans="1:8" ht="15" thickBot="1" x14ac:dyDescent="0.35">
      <c r="A4" s="23" t="s">
        <v>23</v>
      </c>
      <c r="B4" s="24">
        <v>40000</v>
      </c>
      <c r="C4" s="24">
        <v>3385.38</v>
      </c>
      <c r="D4" s="24">
        <f t="shared" ref="D4:D5" si="0">+(C4/B4)*100</f>
        <v>8.4634499999999999</v>
      </c>
    </row>
    <row r="5" spans="1:8" ht="15" thickBot="1" x14ac:dyDescent="0.35">
      <c r="A5" s="25" t="s">
        <v>24</v>
      </c>
      <c r="B5" s="26">
        <f>+B3+B4</f>
        <v>2157260</v>
      </c>
      <c r="C5" s="26">
        <f>+C3+C4</f>
        <v>601961.06999999995</v>
      </c>
      <c r="D5" s="26">
        <f t="shared" si="0"/>
        <v>27.903964751583025</v>
      </c>
    </row>
    <row r="6" spans="1:8" ht="15" thickBot="1" x14ac:dyDescent="0.35">
      <c r="A6" s="25"/>
      <c r="B6" s="27"/>
      <c r="C6" s="27"/>
      <c r="D6" s="26"/>
    </row>
    <row r="7" spans="1:8" ht="15" thickBot="1" x14ac:dyDescent="0.35">
      <c r="A7" s="23" t="s">
        <v>25</v>
      </c>
      <c r="B7" s="24">
        <v>2117260</v>
      </c>
      <c r="C7" s="24">
        <v>602357.21</v>
      </c>
      <c r="D7" s="24">
        <f t="shared" ref="D7:D9" si="1">+(C7/B7)*100</f>
        <v>28.449846027412782</v>
      </c>
    </row>
    <row r="8" spans="1:8" ht="15" thickBot="1" x14ac:dyDescent="0.35">
      <c r="A8" s="23" t="s">
        <v>26</v>
      </c>
      <c r="B8" s="24">
        <v>40000</v>
      </c>
      <c r="C8" s="24">
        <v>0</v>
      </c>
      <c r="D8" s="24">
        <f t="shared" si="1"/>
        <v>0</v>
      </c>
    </row>
    <row r="9" spans="1:8" ht="15" thickBot="1" x14ac:dyDescent="0.35">
      <c r="A9" s="25" t="s">
        <v>27</v>
      </c>
      <c r="B9" s="26">
        <f>+B7+B8</f>
        <v>2157260</v>
      </c>
      <c r="C9" s="26">
        <f>+C7+C8</f>
        <v>602357.21</v>
      </c>
      <c r="D9" s="26">
        <f t="shared" si="1"/>
        <v>27.922327860341355</v>
      </c>
      <c r="H9" s="39"/>
    </row>
    <row r="10" spans="1:8" ht="15" thickBot="1" x14ac:dyDescent="0.35">
      <c r="A10" s="25"/>
      <c r="B10" s="27"/>
      <c r="C10" s="27"/>
      <c r="D10" s="26"/>
    </row>
    <row r="11" spans="1:8" ht="15" thickBot="1" x14ac:dyDescent="0.35">
      <c r="A11" s="23" t="s">
        <v>28</v>
      </c>
      <c r="B11" s="24">
        <v>0</v>
      </c>
      <c r="C11" s="24">
        <v>-87438.98</v>
      </c>
      <c r="D11" s="24" t="e">
        <f t="shared" ref="D11:D13" si="2">+(C11/B11)*100</f>
        <v>#DIV/0!</v>
      </c>
    </row>
    <row r="12" spans="1:8" ht="15" thickBot="1" x14ac:dyDescent="0.35">
      <c r="A12" s="23" t="s">
        <v>29</v>
      </c>
      <c r="B12" s="24">
        <v>0</v>
      </c>
      <c r="C12" s="24">
        <v>0</v>
      </c>
      <c r="D12" s="24" t="e">
        <f t="shared" si="2"/>
        <v>#DIV/0!</v>
      </c>
    </row>
    <row r="13" spans="1:8" ht="15" thickBot="1" x14ac:dyDescent="0.35">
      <c r="A13" s="25" t="s">
        <v>30</v>
      </c>
      <c r="B13" s="26">
        <f>+B11+B12</f>
        <v>0</v>
      </c>
      <c r="C13" s="26">
        <f>+C11+C12</f>
        <v>-87438.98</v>
      </c>
      <c r="D13" s="26" t="e">
        <f t="shared" si="2"/>
        <v>#DIV/0!</v>
      </c>
    </row>
    <row r="14" spans="1:8" ht="15" thickBot="1" x14ac:dyDescent="0.35">
      <c r="A14" s="25"/>
      <c r="B14" s="27"/>
      <c r="C14" s="27"/>
      <c r="D14" s="26"/>
    </row>
    <row r="15" spans="1:8" ht="15" thickBot="1" x14ac:dyDescent="0.35">
      <c r="A15" s="23" t="s">
        <v>31</v>
      </c>
      <c r="B15" s="28">
        <f>+B3-B7+B11</f>
        <v>0</v>
      </c>
      <c r="C15" s="28">
        <f>+C3-C7+C11</f>
        <v>-91220.500000000015</v>
      </c>
      <c r="D15" s="24"/>
      <c r="F15" s="39"/>
    </row>
    <row r="16" spans="1:8" ht="15" thickBot="1" x14ac:dyDescent="0.35">
      <c r="A16" s="23" t="s">
        <v>32</v>
      </c>
      <c r="B16" s="28">
        <f>+B4-B8+B12</f>
        <v>0</v>
      </c>
      <c r="C16" s="28">
        <f>+C4-C8+C12</f>
        <v>3385.38</v>
      </c>
      <c r="D16" s="24"/>
    </row>
    <row r="17" spans="1:4" ht="15" thickBot="1" x14ac:dyDescent="0.35">
      <c r="A17" s="25" t="s">
        <v>33</v>
      </c>
      <c r="B17" s="26">
        <f>+B15+B16</f>
        <v>0</v>
      </c>
      <c r="C17" s="26">
        <f>+C15+C16</f>
        <v>-87835.12000000001</v>
      </c>
      <c r="D17" s="26"/>
    </row>
    <row r="23" spans="1:4" x14ac:dyDescent="0.3">
      <c r="B23" s="39"/>
      <c r="C23" s="39"/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8FB8-D055-4D60-9F64-845F7D32600C}">
  <sheetPr>
    <pageSetUpPr fitToPage="1"/>
  </sheetPr>
  <dimension ref="A1:M9"/>
  <sheetViews>
    <sheetView workbookViewId="0">
      <selection activeCell="L9" sqref="L9"/>
    </sheetView>
  </sheetViews>
  <sheetFormatPr defaultRowHeight="14.4" x14ac:dyDescent="0.3"/>
  <cols>
    <col min="1" max="1" width="16.88671875" customWidth="1"/>
    <col min="2" max="2" width="26.5546875" customWidth="1"/>
    <col min="3" max="3" width="12" customWidth="1"/>
    <col min="4" max="4" width="12.88671875" customWidth="1"/>
    <col min="5" max="5" width="12.33203125" customWidth="1"/>
    <col min="6" max="6" width="12" customWidth="1"/>
    <col min="7" max="7" width="14.5546875" customWidth="1"/>
    <col min="9" max="9" width="13.6640625" customWidth="1"/>
    <col min="10" max="10" width="12.33203125" customWidth="1"/>
    <col min="12" max="12" width="10.88671875" bestFit="1" customWidth="1"/>
  </cols>
  <sheetData>
    <row r="1" spans="1:13" ht="41.4" thickBot="1" x14ac:dyDescent="0.35">
      <c r="A1" s="35"/>
      <c r="B1" s="36" t="s">
        <v>46</v>
      </c>
      <c r="C1" s="36" t="s">
        <v>34</v>
      </c>
      <c r="D1" s="36" t="s">
        <v>35</v>
      </c>
      <c r="E1" s="37" t="s">
        <v>36</v>
      </c>
      <c r="F1" s="36" t="s">
        <v>37</v>
      </c>
      <c r="G1" s="40" t="s">
        <v>47</v>
      </c>
    </row>
    <row r="2" spans="1:13" ht="15" thickBot="1" x14ac:dyDescent="0.35">
      <c r="A2" s="29" t="s">
        <v>38</v>
      </c>
      <c r="B2" s="30" t="s">
        <v>48</v>
      </c>
      <c r="C2" s="31">
        <f>+SUM(C3:C7)</f>
        <v>601961.06999999995</v>
      </c>
      <c r="D2" s="31">
        <f>+SUM(D3:D7)</f>
        <v>602357.21</v>
      </c>
      <c r="E2" s="31">
        <f>+SUM(E3:E7)</f>
        <v>-396.14000000001852</v>
      </c>
      <c r="F2" s="31">
        <f>+SUM(F3:F7)</f>
        <v>-87438.98</v>
      </c>
      <c r="G2" s="31">
        <f>+SUM(G3:G7)</f>
        <v>-87835.12000000001</v>
      </c>
      <c r="L2" s="39"/>
    </row>
    <row r="3" spans="1:13" ht="21" thickBot="1" x14ac:dyDescent="0.35">
      <c r="A3" s="32" t="s">
        <v>50</v>
      </c>
      <c r="B3" s="33" t="s">
        <v>55</v>
      </c>
      <c r="C3" s="34">
        <v>280475.69</v>
      </c>
      <c r="D3" s="34">
        <v>284257.21000000002</v>
      </c>
      <c r="E3" s="34">
        <f t="shared" ref="E3:E7" si="0">+C3-D3</f>
        <v>-3781.5200000000186</v>
      </c>
      <c r="F3" s="34">
        <v>-87438.98</v>
      </c>
      <c r="G3" s="34">
        <f t="shared" ref="G3:G7" si="1">+F3+E3</f>
        <v>-91220.500000000015</v>
      </c>
      <c r="J3" s="39"/>
      <c r="L3" s="39"/>
      <c r="M3" s="39"/>
    </row>
    <row r="4" spans="1:13" ht="31.2" thickBot="1" x14ac:dyDescent="0.35">
      <c r="A4" s="32" t="s">
        <v>51</v>
      </c>
      <c r="B4" s="33" t="s">
        <v>56</v>
      </c>
      <c r="C4" s="34">
        <v>65092</v>
      </c>
      <c r="D4" s="34">
        <v>65092</v>
      </c>
      <c r="E4" s="34">
        <f t="shared" si="0"/>
        <v>0</v>
      </c>
      <c r="F4" s="34">
        <v>0</v>
      </c>
      <c r="G4" s="34">
        <f t="shared" si="1"/>
        <v>0</v>
      </c>
      <c r="L4" s="39"/>
      <c r="M4" s="39"/>
    </row>
    <row r="5" spans="1:13" ht="31.2" thickBot="1" x14ac:dyDescent="0.35">
      <c r="A5" s="32" t="s">
        <v>52</v>
      </c>
      <c r="B5" s="33" t="s">
        <v>57</v>
      </c>
      <c r="C5" s="34">
        <v>253008</v>
      </c>
      <c r="D5" s="34">
        <v>253008</v>
      </c>
      <c r="E5" s="34">
        <f t="shared" si="0"/>
        <v>0</v>
      </c>
      <c r="F5" s="34">
        <v>0</v>
      </c>
      <c r="G5" s="34">
        <f t="shared" si="1"/>
        <v>0</v>
      </c>
    </row>
    <row r="6" spans="1:13" ht="21" thickBot="1" x14ac:dyDescent="0.35">
      <c r="A6" s="32" t="s">
        <v>53</v>
      </c>
      <c r="B6" s="33" t="s">
        <v>39</v>
      </c>
      <c r="C6" s="34">
        <v>3385.38</v>
      </c>
      <c r="D6" s="34">
        <v>0</v>
      </c>
      <c r="E6" s="34">
        <f t="shared" si="0"/>
        <v>3385.38</v>
      </c>
      <c r="F6" s="34">
        <v>0</v>
      </c>
      <c r="G6" s="34">
        <f t="shared" si="1"/>
        <v>3385.38</v>
      </c>
    </row>
    <row r="7" spans="1:13" ht="15" thickBot="1" x14ac:dyDescent="0.35">
      <c r="A7" s="32" t="s">
        <v>54</v>
      </c>
      <c r="B7" s="33" t="s">
        <v>49</v>
      </c>
      <c r="C7" s="34">
        <v>0</v>
      </c>
      <c r="D7" s="34">
        <v>0</v>
      </c>
      <c r="E7" s="34">
        <f t="shared" si="0"/>
        <v>0</v>
      </c>
      <c r="F7" s="34">
        <v>0</v>
      </c>
      <c r="G7" s="34">
        <f t="shared" si="1"/>
        <v>0</v>
      </c>
    </row>
    <row r="9" spans="1:13" ht="65.25" customHeight="1" x14ac:dyDescent="0.3">
      <c r="A9" s="113"/>
      <c r="B9" s="114"/>
      <c r="C9" s="114"/>
      <c r="D9" s="114"/>
      <c r="E9" s="114"/>
      <c r="F9" s="114"/>
      <c r="G9" s="114"/>
    </row>
  </sheetData>
  <mergeCells count="1">
    <mergeCell ref="A9:G9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Prihodi i rashodi prema ekonoms</vt:lpstr>
      <vt:lpstr>Prihodi i rashodi prema izvorim</vt:lpstr>
      <vt:lpstr>Rashodi prema funkcijskoj klasi</vt:lpstr>
      <vt:lpstr>Izvršenje po programskoj klasif</vt:lpstr>
      <vt:lpstr>rezultat</vt:lpstr>
      <vt:lpstr>rezultat po izvorima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Perhat</dc:creator>
  <cp:lastModifiedBy>Tomislav Hrelja</cp:lastModifiedBy>
  <cp:lastPrinted>2026-06-26T12:10:14Z</cp:lastPrinted>
  <dcterms:created xsi:type="dcterms:W3CDTF">2026-03-09T13:51:55Z</dcterms:created>
  <dcterms:modified xsi:type="dcterms:W3CDTF">2026-07-29T07:44:42Z</dcterms:modified>
</cp:coreProperties>
</file>